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tabRatio="747" activeTab="0"/>
  </bookViews>
  <sheets>
    <sheet name="劉存恕" sheetId="1" r:id="rId1"/>
  </sheets>
  <definedNames>
    <definedName name="_xlnm.Print_Area" localSheetId="0">'劉存恕'!$A$1:$J$41</definedName>
  </definedNames>
  <calcPr fullCalcOnLoad="1"/>
</workbook>
</file>

<file path=xl/sharedStrings.xml><?xml version="1.0" encoding="utf-8"?>
<sst xmlns="http://schemas.openxmlformats.org/spreadsheetml/2006/main" count="33" uniqueCount="31">
  <si>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</si>
  <si>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</si>
  <si>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</si>
  <si>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</si>
  <si>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</si>
  <si>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</si>
  <si>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</si>
  <si>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</si>
  <si>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</si>
  <si>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</si>
  <si>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</si>
  <si>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</si>
  <si>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</si>
  <si>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</si>
  <si>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</si>
  <si>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</si>
  <si>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</si>
  <si>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</si>
  <si>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</si>
  <si>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</si>
  <si>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劉存恕先生警察子女獎學基金</t>
  </si>
  <si>
    <t>累計餘絀</t>
  </si>
  <si>
    <t>比較增減 （－）</t>
  </si>
  <si>
    <t xml:space="preserve">  總收入</t>
  </si>
  <si>
    <t>利息收入</t>
  </si>
  <si>
    <t xml:space="preserve">  總支出</t>
  </si>
  <si>
    <t>獎學金支出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</si>
  <si>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</si>
  <si>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其他支出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</si>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</sst>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&quot;_);_(@_)"/>
    <numFmt numFmtId="184" formatCode="_-* #,##0.00_-;\-\ #,##0.00_-;_-* &quot;-&quot;??_-;_-@_-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183" fontId="15" fillId="0" borderId="12" xfId="0" applyNumberFormat="1" applyFont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83" fontId="15" fillId="0" borderId="0" xfId="0" applyNumberFormat="1" applyFont="1" applyBorder="1" applyAlignment="1" applyProtection="1">
      <alignment horizontal="right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183" fontId="15" fillId="0" borderId="12" xfId="0" applyNumberFormat="1" applyFont="1" applyBorder="1" applyAlignment="1" applyProtection="1">
      <alignment horizontal="right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178" fontId="7" fillId="0" borderId="16" xfId="0" applyNumberFormat="1" applyFont="1" applyBorder="1" applyAlignment="1" applyProtection="1">
      <alignment horizontal="right" vertical="center" indent="1" readingOrder="2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0" fontId="13" fillId="0" borderId="16" xfId="0" applyFont="1" applyBorder="1" applyAlignment="1" applyProtection="1">
      <alignment horizontal="distributed" vertical="center" indent="1"/>
      <protection/>
    </xf>
    <xf numFmtId="0" fontId="13" fillId="0" borderId="20" xfId="0" applyFont="1" applyBorder="1" applyAlignment="1" applyProtection="1">
      <alignment horizontal="distributed" vertical="center" indent="1"/>
      <protection/>
    </xf>
    <xf numFmtId="176" fontId="7" fillId="0" borderId="20" xfId="0" applyNumberFormat="1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0" fontId="5" fillId="0" borderId="17" xfId="0" applyFont="1" applyBorder="1" applyAlignment="1" applyProtection="1">
      <alignment horizontal="left" vertical="center"/>
      <protection/>
    </xf>
    <xf numFmtId="0" fontId="0" fillId="0" borderId="20" xfId="0" applyBorder="1" applyAlignment="1">
      <alignment vertical="center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6" fontId="7" fillId="0" borderId="20" xfId="0" applyNumberFormat="1" applyFont="1" applyBorder="1" applyAlignment="1" applyProtection="1">
      <alignment horizontal="center" vertical="center"/>
      <protection locked="0"/>
    </xf>
    <xf numFmtId="184" fontId="7" fillId="0" borderId="16" xfId="0" applyNumberFormat="1" applyFont="1" applyBorder="1" applyAlignment="1" applyProtection="1">
      <alignment horizontal="right" vertical="center"/>
      <protection/>
    </xf>
    <xf numFmtId="184" fontId="7" fillId="0" borderId="20" xfId="0" applyNumberFormat="1" applyFont="1" applyBorder="1" applyAlignment="1" applyProtection="1">
      <alignment horizontal="right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4" xfId="0" applyFont="1" applyBorder="1" applyAlignment="1" applyProtection="1">
      <alignment horizontal="left" vertical="center" indent="1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84" fontId="15" fillId="0" borderId="12" xfId="0" applyNumberFormat="1" applyFont="1" applyBorder="1" applyAlignment="1" applyProtection="1">
      <alignment horizontal="right" vertical="center"/>
      <protection/>
    </xf>
    <xf numFmtId="184" fontId="15" fillId="0" borderId="14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2" fontId="15" fillId="0" borderId="14" xfId="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84" fontId="7" fillId="0" borderId="13" xfId="0" applyNumberFormat="1" applyFont="1" applyBorder="1" applyAlignment="1" applyProtection="1">
      <alignment horizontal="right" vertical="center"/>
      <protection/>
    </xf>
    <xf numFmtId="184" fontId="7" fillId="0" borderId="15" xfId="0" applyNumberFormat="1" applyFont="1" applyBorder="1" applyAlignment="1" applyProtection="1">
      <alignment horizontal="right" vertical="center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8" fontId="7" fillId="0" borderId="18" xfId="0" applyNumberFormat="1" applyFont="1" applyBorder="1" applyAlignment="1" applyProtection="1">
      <alignment horizontal="right" vertical="center" indent="1" readingOrder="2"/>
      <protection/>
    </xf>
    <xf numFmtId="183" fontId="7" fillId="0" borderId="12" xfId="0" applyNumberFormat="1" applyFont="1" applyBorder="1" applyAlignment="1" applyProtection="1">
      <alignment horizontal="right" vertical="center"/>
      <protection locked="0"/>
    </xf>
    <xf numFmtId="183" fontId="7" fillId="0" borderId="0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0">
      <selection activeCell="E12" sqref="E12:F12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7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6.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2:10" ht="17.25" thickBot="1">
      <c r="B4" s="48" t="s">
        <v>29</v>
      </c>
      <c r="C4" s="48"/>
      <c r="D4" s="48"/>
      <c r="E4" s="48"/>
      <c r="F4" s="48"/>
      <c r="G4" s="48"/>
      <c r="H4" s="33" t="s">
        <v>1</v>
      </c>
      <c r="I4" s="33"/>
      <c r="J4" s="33"/>
    </row>
    <row r="5" spans="1:10" ht="18" customHeight="1">
      <c r="A5" s="52" t="s">
        <v>2</v>
      </c>
      <c r="B5" s="53"/>
      <c r="C5" s="56" t="s">
        <v>5</v>
      </c>
      <c r="D5" s="53"/>
      <c r="E5" s="56" t="s">
        <v>6</v>
      </c>
      <c r="F5" s="53"/>
      <c r="G5" s="34" t="s">
        <v>22</v>
      </c>
      <c r="H5" s="35"/>
      <c r="I5" s="35"/>
      <c r="J5" s="35"/>
    </row>
    <row r="6" spans="1:10" ht="18" customHeight="1">
      <c r="A6" s="54"/>
      <c r="B6" s="55"/>
      <c r="C6" s="57"/>
      <c r="D6" s="55"/>
      <c r="E6" s="57"/>
      <c r="F6" s="55"/>
      <c r="G6" s="49" t="s">
        <v>7</v>
      </c>
      <c r="H6" s="51"/>
      <c r="I6" s="49" t="s">
        <v>3</v>
      </c>
      <c r="J6" s="50"/>
    </row>
    <row r="7" spans="1:10" ht="18" customHeight="1">
      <c r="A7" s="62" t="s">
        <v>23</v>
      </c>
      <c r="B7" s="63"/>
      <c r="C7" s="64">
        <f>SUM(C8:D12)</f>
        <v>12291</v>
      </c>
      <c r="D7" s="65"/>
      <c r="E7" s="64">
        <f>SUM(E8:F12)</f>
        <v>12500</v>
      </c>
      <c r="F7" s="65"/>
      <c r="G7" s="66">
        <f>C7-E7</f>
        <v>-209</v>
      </c>
      <c r="H7" s="67"/>
      <c r="I7" s="36">
        <f>IF(E7=0,0,(G7/E7)*100)</f>
        <v>-1.672</v>
      </c>
      <c r="J7" s="37"/>
    </row>
    <row r="8" spans="1:10" s="12" customFormat="1" ht="18" customHeight="1">
      <c r="A8" s="71" t="s">
        <v>24</v>
      </c>
      <c r="B8" s="72"/>
      <c r="C8" s="40">
        <v>12291</v>
      </c>
      <c r="D8" s="73"/>
      <c r="E8" s="40">
        <v>12500</v>
      </c>
      <c r="F8" s="73"/>
      <c r="G8" s="74">
        <f>C8-E8</f>
        <v>-209</v>
      </c>
      <c r="H8" s="75"/>
      <c r="I8" s="38">
        <f>IF(E8=0,0,(G8/E8)*100)</f>
        <v>-1.672</v>
      </c>
      <c r="J8" s="39"/>
    </row>
    <row r="9" spans="1:10" s="12" customFormat="1" ht="18" customHeight="1">
      <c r="A9" s="71"/>
      <c r="B9" s="72"/>
      <c r="C9" s="40"/>
      <c r="D9" s="73"/>
      <c r="E9" s="40"/>
      <c r="F9" s="73"/>
      <c r="G9" s="40"/>
      <c r="H9" s="73"/>
      <c r="I9" s="40"/>
      <c r="J9" s="41"/>
    </row>
    <row r="10" spans="1:10" s="12" customFormat="1" ht="18" customHeight="1">
      <c r="A10" s="71"/>
      <c r="B10" s="72"/>
      <c r="C10" s="40"/>
      <c r="D10" s="73"/>
      <c r="E10" s="40"/>
      <c r="F10" s="73"/>
      <c r="G10" s="40"/>
      <c r="H10" s="73"/>
      <c r="I10" s="40"/>
      <c r="J10" s="41"/>
    </row>
    <row r="11" spans="1:10" s="12" customFormat="1" ht="18" customHeight="1">
      <c r="A11" s="71"/>
      <c r="B11" s="72"/>
      <c r="C11" s="40"/>
      <c r="D11" s="73"/>
      <c r="E11" s="40"/>
      <c r="F11" s="73"/>
      <c r="G11" s="40"/>
      <c r="H11" s="73"/>
      <c r="I11" s="40"/>
      <c r="J11" s="41"/>
    </row>
    <row r="12" spans="1:10" s="12" customFormat="1" ht="18" customHeight="1">
      <c r="A12" s="71"/>
      <c r="B12" s="72"/>
      <c r="C12" s="40"/>
      <c r="D12" s="73"/>
      <c r="E12" s="40"/>
      <c r="F12" s="73"/>
      <c r="G12" s="40"/>
      <c r="H12" s="73"/>
      <c r="I12" s="40"/>
      <c r="J12" s="41"/>
    </row>
    <row r="13" spans="1:10" s="13" customFormat="1" ht="18" customHeight="1">
      <c r="A13" s="76" t="s">
        <v>25</v>
      </c>
      <c r="B13" s="77"/>
      <c r="C13" s="78">
        <f>SUM(C14:D18)</f>
        <v>102100</v>
      </c>
      <c r="D13" s="79"/>
      <c r="E13" s="78">
        <f>SUM(E14:F18)</f>
        <v>106000</v>
      </c>
      <c r="F13" s="79"/>
      <c r="G13" s="90">
        <f>SUM(G14:H18)</f>
        <v>-3900</v>
      </c>
      <c r="H13" s="91"/>
      <c r="I13" s="80">
        <f aca="true" t="shared" si="0" ref="I13:I19">IF(E13=0,0,(G13/E13)*100)</f>
        <v>-3.6792452830188678</v>
      </c>
      <c r="J13" s="81"/>
    </row>
    <row r="14" spans="1:10" s="12" customFormat="1" ht="18" customHeight="1">
      <c r="A14" s="71" t="s">
        <v>26</v>
      </c>
      <c r="B14" s="72"/>
      <c r="C14" s="40">
        <v>100000</v>
      </c>
      <c r="D14" s="73"/>
      <c r="E14" s="40">
        <v>100000</v>
      </c>
      <c r="F14" s="73"/>
      <c r="G14" s="82">
        <f aca="true" t="shared" si="1" ref="G14:G19">C14-E14</f>
        <v>0</v>
      </c>
      <c r="H14" s="83"/>
      <c r="I14" s="38">
        <f t="shared" si="0"/>
        <v>0</v>
      </c>
      <c r="J14" s="39"/>
    </row>
    <row r="15" spans="1:10" s="12" customFormat="1" ht="18" customHeight="1">
      <c r="A15" s="71" t="s">
        <v>28</v>
      </c>
      <c r="B15" s="72"/>
      <c r="C15" s="40">
        <v>2100</v>
      </c>
      <c r="D15" s="73"/>
      <c r="E15" s="40">
        <v>6000</v>
      </c>
      <c r="F15" s="73"/>
      <c r="G15" s="22">
        <f t="shared" si="1"/>
        <v>-3900</v>
      </c>
      <c r="H15" s="14"/>
      <c r="I15" s="38">
        <f t="shared" si="0"/>
        <v>-65</v>
      </c>
      <c r="J15" s="39"/>
    </row>
    <row r="16" spans="1:10" s="12" customFormat="1" ht="18" customHeight="1">
      <c r="A16" s="71"/>
      <c r="B16" s="72"/>
      <c r="C16" s="40"/>
      <c r="D16" s="73"/>
      <c r="E16" s="40"/>
      <c r="F16" s="73"/>
      <c r="G16" s="82">
        <f t="shared" si="1"/>
        <v>0</v>
      </c>
      <c r="H16" s="83"/>
      <c r="I16" s="38">
        <f t="shared" si="0"/>
        <v>0</v>
      </c>
      <c r="J16" s="39"/>
    </row>
    <row r="17" spans="1:10" s="12" customFormat="1" ht="18" customHeight="1">
      <c r="A17" s="71"/>
      <c r="B17" s="72"/>
      <c r="C17" s="40"/>
      <c r="D17" s="73"/>
      <c r="E17" s="40"/>
      <c r="F17" s="73"/>
      <c r="G17" s="82">
        <f t="shared" si="1"/>
        <v>0</v>
      </c>
      <c r="H17" s="83"/>
      <c r="I17" s="38">
        <f t="shared" si="0"/>
        <v>0</v>
      </c>
      <c r="J17" s="39"/>
    </row>
    <row r="18" spans="1:10" s="12" customFormat="1" ht="18" customHeight="1">
      <c r="A18" s="71"/>
      <c r="B18" s="72"/>
      <c r="C18" s="40"/>
      <c r="D18" s="73"/>
      <c r="E18" s="40"/>
      <c r="F18" s="73"/>
      <c r="G18" s="82">
        <f t="shared" si="1"/>
        <v>0</v>
      </c>
      <c r="H18" s="83"/>
      <c r="I18" s="38">
        <f t="shared" si="0"/>
        <v>0</v>
      </c>
      <c r="J18" s="39"/>
    </row>
    <row r="19" spans="1:10" ht="18" customHeight="1" thickBot="1">
      <c r="A19" s="84" t="s">
        <v>27</v>
      </c>
      <c r="B19" s="85"/>
      <c r="C19" s="86">
        <f>C7-C13</f>
        <v>-89809</v>
      </c>
      <c r="D19" s="87"/>
      <c r="E19" s="86">
        <f>E7-E13</f>
        <v>-93500</v>
      </c>
      <c r="F19" s="87"/>
      <c r="G19" s="86">
        <f t="shared" si="1"/>
        <v>3691</v>
      </c>
      <c r="H19" s="87"/>
      <c r="I19" s="88">
        <f t="shared" si="0"/>
        <v>-3.9475935828877007</v>
      </c>
      <c r="J19" s="89"/>
    </row>
    <row r="22" spans="1:10" ht="27.75">
      <c r="A22" s="31" t="str">
        <f>A1</f>
        <v>劉存恕先生警察子女獎學基金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27.75">
      <c r="A23" s="31" t="s">
        <v>8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6.5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2:10" ht="17.25" thickBot="1">
      <c r="B25" s="48" t="s">
        <v>30</v>
      </c>
      <c r="C25" s="48"/>
      <c r="D25" s="48"/>
      <c r="E25" s="48"/>
      <c r="F25" s="48"/>
      <c r="G25" s="48"/>
      <c r="H25" s="33" t="s">
        <v>1</v>
      </c>
      <c r="I25" s="33"/>
      <c r="J25" s="33"/>
    </row>
    <row r="26" spans="1:10" ht="24.75" customHeight="1">
      <c r="A26" s="1" t="s">
        <v>9</v>
      </c>
      <c r="B26" s="34" t="s">
        <v>10</v>
      </c>
      <c r="C26" s="69"/>
      <c r="D26" s="45" t="s">
        <v>11</v>
      </c>
      <c r="E26" s="46"/>
      <c r="F26" s="34" t="s">
        <v>12</v>
      </c>
      <c r="G26" s="69"/>
      <c r="H26" s="34" t="s">
        <v>4</v>
      </c>
      <c r="I26" s="35"/>
      <c r="J26" s="2" t="s">
        <v>11</v>
      </c>
    </row>
    <row r="27" spans="1:10" ht="18" customHeight="1">
      <c r="A27" s="6" t="s">
        <v>13</v>
      </c>
      <c r="B27" s="29">
        <f>SUM(B28:C37)</f>
        <v>1912217</v>
      </c>
      <c r="C27" s="44"/>
      <c r="D27" s="29">
        <f aca="true" t="shared" si="2" ref="D27:D38">IF(B$27&gt;0,(B27/B$27)*100,0)</f>
        <v>100</v>
      </c>
      <c r="E27" s="44">
        <f aca="true" t="shared" si="3" ref="E27:E38">IF(D$6&gt;0,(D27/D$21)*100,0)</f>
        <v>0</v>
      </c>
      <c r="F27" s="42" t="s">
        <v>14</v>
      </c>
      <c r="G27" s="43"/>
      <c r="H27" s="29">
        <f>SUM(H28:I32)</f>
        <v>0</v>
      </c>
      <c r="I27" s="30"/>
      <c r="J27" s="3">
        <f aca="true" t="shared" si="4" ref="J27:J38">IF(H$38&gt;0,(H27/H$38)*100,0)</f>
        <v>0</v>
      </c>
    </row>
    <row r="28" spans="1:10" ht="18" customHeight="1">
      <c r="A28" s="8" t="s">
        <v>19</v>
      </c>
      <c r="B28" s="15">
        <v>1912217</v>
      </c>
      <c r="C28" s="16"/>
      <c r="D28" s="17">
        <f t="shared" si="2"/>
        <v>100</v>
      </c>
      <c r="E28" s="18">
        <f t="shared" si="3"/>
        <v>0</v>
      </c>
      <c r="F28" s="20"/>
      <c r="G28" s="21"/>
      <c r="H28" s="15"/>
      <c r="I28" s="19"/>
      <c r="J28" s="4">
        <f t="shared" si="4"/>
        <v>0</v>
      </c>
    </row>
    <row r="29" spans="1:10" ht="18" customHeight="1">
      <c r="A29" s="8"/>
      <c r="B29" s="15"/>
      <c r="C29" s="16"/>
      <c r="D29" s="17">
        <f t="shared" si="2"/>
        <v>0</v>
      </c>
      <c r="E29" s="18">
        <f t="shared" si="3"/>
        <v>0</v>
      </c>
      <c r="F29" s="20"/>
      <c r="G29" s="21"/>
      <c r="H29" s="15"/>
      <c r="I29" s="19"/>
      <c r="J29" s="4">
        <f t="shared" si="4"/>
        <v>0</v>
      </c>
    </row>
    <row r="30" spans="1:10" ht="18" customHeight="1">
      <c r="A30" s="8"/>
      <c r="B30" s="15"/>
      <c r="C30" s="16"/>
      <c r="D30" s="17">
        <f t="shared" si="2"/>
        <v>0</v>
      </c>
      <c r="E30" s="18">
        <f t="shared" si="3"/>
        <v>0</v>
      </c>
      <c r="F30" s="70"/>
      <c r="G30" s="21"/>
      <c r="H30" s="15"/>
      <c r="I30" s="19"/>
      <c r="J30" s="4">
        <f t="shared" si="4"/>
        <v>0</v>
      </c>
    </row>
    <row r="31" spans="1:10" ht="18" customHeight="1">
      <c r="A31" s="9"/>
      <c r="B31" s="15"/>
      <c r="C31" s="16"/>
      <c r="D31" s="17">
        <f t="shared" si="2"/>
        <v>0</v>
      </c>
      <c r="E31" s="18">
        <f t="shared" si="3"/>
        <v>0</v>
      </c>
      <c r="F31" s="20"/>
      <c r="G31" s="21"/>
      <c r="H31" s="15"/>
      <c r="I31" s="19"/>
      <c r="J31" s="4">
        <f t="shared" si="4"/>
        <v>0</v>
      </c>
    </row>
    <row r="32" spans="1:10" ht="18" customHeight="1">
      <c r="A32" s="8"/>
      <c r="B32" s="15"/>
      <c r="C32" s="16"/>
      <c r="D32" s="17">
        <f t="shared" si="2"/>
        <v>0</v>
      </c>
      <c r="E32" s="18">
        <f t="shared" si="3"/>
        <v>0</v>
      </c>
      <c r="F32" s="20"/>
      <c r="G32" s="21"/>
      <c r="H32" s="15"/>
      <c r="I32" s="19"/>
      <c r="J32" s="4">
        <f t="shared" si="4"/>
        <v>0</v>
      </c>
    </row>
    <row r="33" spans="1:10" ht="18" customHeight="1">
      <c r="A33" s="8"/>
      <c r="B33" s="15"/>
      <c r="C33" s="16"/>
      <c r="D33" s="17">
        <f t="shared" si="2"/>
        <v>0</v>
      </c>
      <c r="E33" s="18">
        <f t="shared" si="3"/>
        <v>0</v>
      </c>
      <c r="F33" s="60" t="s">
        <v>15</v>
      </c>
      <c r="G33" s="61"/>
      <c r="H33" s="23">
        <f>SUM(H34:I37)</f>
        <v>1912217</v>
      </c>
      <c r="I33" s="24"/>
      <c r="J33" s="3">
        <f t="shared" si="4"/>
        <v>100</v>
      </c>
    </row>
    <row r="34" spans="1:10" ht="18" customHeight="1">
      <c r="A34" s="8"/>
      <c r="B34" s="15"/>
      <c r="C34" s="16"/>
      <c r="D34" s="17">
        <f t="shared" si="2"/>
        <v>0</v>
      </c>
      <c r="E34" s="18">
        <f t="shared" si="3"/>
        <v>0</v>
      </c>
      <c r="F34" s="20" t="s">
        <v>16</v>
      </c>
      <c r="G34" s="21"/>
      <c r="H34" s="15">
        <v>2002026</v>
      </c>
      <c r="I34" s="19"/>
      <c r="J34" s="4">
        <f t="shared" si="4"/>
        <v>104.69659039742874</v>
      </c>
    </row>
    <row r="35" spans="1:10" ht="18" customHeight="1">
      <c r="A35" s="8"/>
      <c r="B35" s="15"/>
      <c r="C35" s="16"/>
      <c r="D35" s="17">
        <f t="shared" si="2"/>
        <v>0</v>
      </c>
      <c r="E35" s="18">
        <f t="shared" si="3"/>
        <v>0</v>
      </c>
      <c r="F35" s="20" t="s">
        <v>21</v>
      </c>
      <c r="G35" s="21"/>
      <c r="H35" s="22">
        <v>-89809</v>
      </c>
      <c r="I35" s="14"/>
      <c r="J35" s="11">
        <f t="shared" si="4"/>
        <v>-4.696590397428744</v>
      </c>
    </row>
    <row r="36" spans="1:10" ht="18" customHeight="1">
      <c r="A36" s="8"/>
      <c r="B36" s="15"/>
      <c r="C36" s="16"/>
      <c r="D36" s="17">
        <f t="shared" si="2"/>
        <v>0</v>
      </c>
      <c r="E36" s="18">
        <f t="shared" si="3"/>
        <v>0</v>
      </c>
      <c r="F36" s="20"/>
      <c r="G36" s="21"/>
      <c r="H36" s="15"/>
      <c r="I36" s="19"/>
      <c r="J36" s="4">
        <f t="shared" si="4"/>
        <v>0</v>
      </c>
    </row>
    <row r="37" spans="1:10" ht="18" customHeight="1">
      <c r="A37" s="8"/>
      <c r="B37" s="15"/>
      <c r="C37" s="16"/>
      <c r="D37" s="17">
        <f t="shared" si="2"/>
        <v>0</v>
      </c>
      <c r="E37" s="18">
        <f t="shared" si="3"/>
        <v>0</v>
      </c>
      <c r="F37" s="20"/>
      <c r="G37" s="21"/>
      <c r="H37" s="15"/>
      <c r="I37" s="19"/>
      <c r="J37" s="4">
        <f t="shared" si="4"/>
        <v>0</v>
      </c>
    </row>
    <row r="38" spans="1:10" ht="18" customHeight="1" thickBot="1">
      <c r="A38" s="7" t="s">
        <v>17</v>
      </c>
      <c r="B38" s="25">
        <f>SUM(B28:C37)</f>
        <v>1912217</v>
      </c>
      <c r="C38" s="26"/>
      <c r="D38" s="25">
        <f t="shared" si="2"/>
        <v>100</v>
      </c>
      <c r="E38" s="26">
        <f t="shared" si="3"/>
        <v>0</v>
      </c>
      <c r="F38" s="27" t="s">
        <v>18</v>
      </c>
      <c r="G38" s="28"/>
      <c r="H38" s="25">
        <f>H27+H33</f>
        <v>1912217</v>
      </c>
      <c r="I38" s="68"/>
      <c r="J38" s="5">
        <f t="shared" si="4"/>
        <v>100</v>
      </c>
    </row>
    <row r="39" spans="1:10" s="10" customFormat="1" ht="19.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</row>
    <row r="40" spans="1:10" s="10" customFormat="1" ht="19.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</row>
    <row r="41" spans="1:10" s="10" customFormat="1" ht="19.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</row>
    <row r="42" spans="1:10" s="10" customFormat="1" ht="19.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</row>
  </sheetData>
  <sheetProtection/>
  <mergeCells count="137"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E9:F9"/>
    <mergeCell ref="G9:H9"/>
    <mergeCell ref="A8:B8"/>
    <mergeCell ref="C8:D8"/>
    <mergeCell ref="E8:F8"/>
    <mergeCell ref="G8:H8"/>
    <mergeCell ref="E7:F7"/>
    <mergeCell ref="G7:H7"/>
    <mergeCell ref="B38:C38"/>
    <mergeCell ref="H38:I38"/>
    <mergeCell ref="B37:C37"/>
    <mergeCell ref="B26:C26"/>
    <mergeCell ref="F30:G30"/>
    <mergeCell ref="F26:G26"/>
    <mergeCell ref="A9:B9"/>
    <mergeCell ref="C9:D9"/>
    <mergeCell ref="A42:J42"/>
    <mergeCell ref="A39:J39"/>
    <mergeCell ref="A40:J40"/>
    <mergeCell ref="D31:E31"/>
    <mergeCell ref="B32:C32"/>
    <mergeCell ref="D32:E32"/>
    <mergeCell ref="A41:J41"/>
    <mergeCell ref="F33:G33"/>
    <mergeCell ref="H37:I37"/>
    <mergeCell ref="D37:E37"/>
    <mergeCell ref="G5:J5"/>
    <mergeCell ref="E5:F6"/>
    <mergeCell ref="C5:D6"/>
    <mergeCell ref="B30:C30"/>
    <mergeCell ref="B29:C29"/>
    <mergeCell ref="B27:C27"/>
    <mergeCell ref="B28:C28"/>
    <mergeCell ref="B25:G25"/>
    <mergeCell ref="A7:B7"/>
    <mergeCell ref="C7:D7"/>
    <mergeCell ref="D26:E26"/>
    <mergeCell ref="A1:J1"/>
    <mergeCell ref="A2:J2"/>
    <mergeCell ref="A3:J3"/>
    <mergeCell ref="B4:G4"/>
    <mergeCell ref="H4:J4"/>
    <mergeCell ref="I6:J6"/>
    <mergeCell ref="G6:H6"/>
    <mergeCell ref="A5:B6"/>
    <mergeCell ref="A22:J22"/>
    <mergeCell ref="I11:J11"/>
    <mergeCell ref="H28:I28"/>
    <mergeCell ref="I12:J12"/>
    <mergeCell ref="I14:J14"/>
    <mergeCell ref="I16:J16"/>
    <mergeCell ref="I18:J18"/>
    <mergeCell ref="I13:J13"/>
    <mergeCell ref="I15:J15"/>
    <mergeCell ref="I17:J17"/>
    <mergeCell ref="I19:J19"/>
    <mergeCell ref="I7:J7"/>
    <mergeCell ref="I8:J8"/>
    <mergeCell ref="I9:J9"/>
    <mergeCell ref="I10:J10"/>
    <mergeCell ref="A23:J23"/>
    <mergeCell ref="A24:J24"/>
    <mergeCell ref="H25:J25"/>
    <mergeCell ref="B31:C31"/>
    <mergeCell ref="H26:I26"/>
    <mergeCell ref="D28:E28"/>
    <mergeCell ref="F28:G28"/>
    <mergeCell ref="H31:I31"/>
    <mergeCell ref="F31:G31"/>
    <mergeCell ref="F29:G29"/>
    <mergeCell ref="D38:E38"/>
    <mergeCell ref="F37:G37"/>
    <mergeCell ref="F38:G38"/>
    <mergeCell ref="H27:I27"/>
    <mergeCell ref="H32:I32"/>
    <mergeCell ref="F32:G32"/>
    <mergeCell ref="F27:G27"/>
    <mergeCell ref="D27:E27"/>
    <mergeCell ref="B33:C33"/>
    <mergeCell ref="D33:E33"/>
    <mergeCell ref="H33:I33"/>
    <mergeCell ref="D29:E29"/>
    <mergeCell ref="H29:I29"/>
    <mergeCell ref="H30:I30"/>
    <mergeCell ref="D30:E30"/>
    <mergeCell ref="F35:G35"/>
    <mergeCell ref="B34:C34"/>
    <mergeCell ref="D34:E34"/>
    <mergeCell ref="H34:I34"/>
    <mergeCell ref="F34:G34"/>
    <mergeCell ref="B35:C35"/>
    <mergeCell ref="D35:E35"/>
    <mergeCell ref="H35:I35"/>
    <mergeCell ref="B36:C36"/>
    <mergeCell ref="D36:E36"/>
    <mergeCell ref="H36:I36"/>
    <mergeCell ref="F36:G36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會計決算處基金會計科連宏櫻</cp:lastModifiedBy>
  <cp:lastPrinted>2012-08-16T06:33:55Z</cp:lastPrinted>
  <dcterms:created xsi:type="dcterms:W3CDTF">2011-07-14T01:07:44Z</dcterms:created>
  <dcterms:modified xsi:type="dcterms:W3CDTF">2013-07-24T01:30:20Z</dcterms:modified>
  <cp:category/>
  <cp:version/>
  <cp:contentType/>
  <cp:contentStatus/>
</cp:coreProperties>
</file>