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00" activeTab="0"/>
  </bookViews>
  <sheets>
    <sheet name="收支" sheetId="1" r:id="rId1"/>
    <sheet name="襏補表" sheetId="2" r:id="rId2"/>
    <sheet name="現流" sheetId="3" r:id="rId3"/>
    <sheet name="平衡" sheetId="4" r:id="rId4"/>
  </sheets>
  <definedNames>
    <definedName name="_xlnm.Print_Area" localSheetId="3">'平衡'!$A$1:$F$25</definedName>
    <definedName name="_xlnm.Print_Area" localSheetId="0">'收支'!$A$1:$D$29</definedName>
    <definedName name="_xlnm.Print_Area" localSheetId="2">'現流'!$A$1:$B$30</definedName>
    <definedName name="_xlnm.Print_Area" localSheetId="1">'襏補表'!$A$1:$D$27</definedName>
  </definedNames>
  <calcPr fullCalcOnLoad="1"/>
</workbook>
</file>

<file path=xl/sharedStrings.xml><?xml version="1.0" encoding="utf-8"?>
<sst xmlns="http://schemas.openxmlformats.org/spreadsheetml/2006/main" count="100" uniqueCount="93">
  <si>
    <t>國家金融安定基金業務收支決算表</t>
  </si>
  <si>
    <t xml:space="preserve">                                   </t>
  </si>
  <si>
    <r>
      <t xml:space="preserve">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</t>
    </r>
  </si>
  <si>
    <t>單位：新臺幣元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</si>
  <si>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</si>
  <si>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t>原列決算數</t>
  </si>
  <si>
    <r>
      <t>修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正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</si>
  <si>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決算核定數</t>
  </si>
  <si>
    <t>業務收入</t>
  </si>
  <si>
    <r>
      <t xml:space="preserve">   </t>
    </r>
    <r>
      <rPr>
        <sz val="12"/>
        <rFont val="新細明體"/>
        <family val="1"/>
      </rPr>
      <t>業務收入</t>
    </r>
  </si>
  <si>
    <r>
      <t xml:space="preserve">   </t>
    </r>
    <r>
      <rPr>
        <sz val="12"/>
        <rFont val="新細明體"/>
        <family val="1"/>
      </rPr>
      <t>利息收入</t>
    </r>
  </si>
  <si>
    <t>業務成本及費用</t>
  </si>
  <si>
    <r>
      <t xml:space="preserve">   </t>
    </r>
    <r>
      <rPr>
        <sz val="12"/>
        <rFont val="新細明體"/>
        <family val="1"/>
      </rPr>
      <t>業務成本</t>
    </r>
  </si>
  <si>
    <r>
      <t xml:space="preserve">   </t>
    </r>
    <r>
      <rPr>
        <sz val="12"/>
        <rFont val="新細明體"/>
        <family val="1"/>
      </rPr>
      <t>業務費用</t>
    </r>
  </si>
  <si>
    <r>
      <t xml:space="preserve">   </t>
    </r>
    <r>
      <rPr>
        <sz val="12"/>
        <rFont val="新細明體"/>
        <family val="1"/>
      </rPr>
      <t>管理費用</t>
    </r>
  </si>
  <si>
    <r>
      <t xml:space="preserve">   </t>
    </r>
    <r>
      <rPr>
        <sz val="12"/>
        <rFont val="新細明體"/>
        <family val="1"/>
      </rPr>
      <t>手續費用</t>
    </r>
  </si>
  <si>
    <r>
      <t xml:space="preserve">   </t>
    </r>
    <r>
      <rPr>
        <sz val="12"/>
        <rFont val="新細明體"/>
        <family val="1"/>
      </rPr>
      <t>管理及總務費用</t>
    </r>
  </si>
  <si>
    <t>業務賸餘（短絀－）</t>
  </si>
  <si>
    <t>業務外收入</t>
  </si>
  <si>
    <r>
      <t xml:space="preserve">   </t>
    </r>
    <r>
      <rPr>
        <sz val="12"/>
        <rFont val="新細明體"/>
        <family val="1"/>
      </rPr>
      <t>其他業務外收入</t>
    </r>
  </si>
  <si>
    <t>業務外費用</t>
  </si>
  <si>
    <r>
      <t xml:space="preserve">   </t>
    </r>
    <r>
      <rPr>
        <sz val="12"/>
        <rFont val="新細明體"/>
        <family val="1"/>
      </rPr>
      <t>財務費用</t>
    </r>
  </si>
  <si>
    <t>業務外賸餘（短絀－）</t>
  </si>
  <si>
    <t>本期賸餘（短絀－）</t>
  </si>
  <si>
    <t>餘絀</t>
  </si>
  <si>
    <r>
      <t>註：累計期貨合約損失</t>
    </r>
    <r>
      <rPr>
        <sz val="14"/>
        <rFont val="Times New Roman"/>
        <family val="1"/>
      </rPr>
      <t>916,043,161</t>
    </r>
    <r>
      <rPr>
        <sz val="14"/>
        <rFont val="新細明體"/>
        <family val="1"/>
      </rPr>
      <t>元，係包括已平倉損失</t>
    </r>
    <r>
      <rPr>
        <sz val="14"/>
        <rFont val="Times New Roman"/>
        <family val="1"/>
      </rPr>
      <t>878,163,161</t>
    </r>
    <r>
      <rPr>
        <sz val="14"/>
        <rFont val="新細明體"/>
        <family val="1"/>
      </rPr>
      <t>元及未平倉損失</t>
    </r>
    <r>
      <rPr>
        <sz val="14"/>
        <rFont val="Times New Roman"/>
        <family val="1"/>
      </rPr>
      <t>37,880,000</t>
    </r>
    <r>
      <rPr>
        <sz val="14"/>
        <rFont val="新細明體"/>
        <family val="1"/>
      </rPr>
      <t>元。</t>
    </r>
  </si>
  <si>
    <r>
      <t xml:space="preserve">        </t>
    </r>
    <r>
      <rPr>
        <sz val="14"/>
        <rFont val="新細明體"/>
        <family val="1"/>
      </rPr>
      <t>茲依財務會計準則「金融商品之揭露」公報之規定，揭露上開未平倉損失內容如次：</t>
    </r>
  </si>
  <si>
    <r>
      <t>註：依據「國家金融安定基金設置及管理條例」第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條規定，本基金不受預算法有關規定之限制，故無預算列數。</t>
    </r>
  </si>
  <si>
    <t>國家金融安定基金餘絀撥補決算表</t>
  </si>
  <si>
    <r>
      <t xml:space="preserve">              </t>
    </r>
    <r>
      <rPr>
        <b/>
        <sz val="14"/>
        <rFont val="新細明體"/>
        <family val="1"/>
      </rPr>
      <t>　</t>
    </r>
    <r>
      <rPr>
        <b/>
        <sz val="14"/>
        <rFont val="Times New Roman"/>
        <family val="1"/>
      </rPr>
      <t xml:space="preserve">                     </t>
    </r>
  </si>
  <si>
    <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</t>
    </r>
  </si>
  <si>
    <t>單位：新臺幣元</t>
  </si>
  <si>
    <r>
      <t>項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1"/>
      </rPr>
      <t>目</t>
    </r>
  </si>
  <si>
    <t>本年度決算數</t>
  </si>
  <si>
    <t>決算核定數</t>
  </si>
  <si>
    <t>賸餘之部</t>
  </si>
  <si>
    <t>本期賸餘</t>
  </si>
  <si>
    <t>前期未分配賸餘</t>
  </si>
  <si>
    <t>分配之部</t>
  </si>
  <si>
    <t>解繳國庫淨額</t>
  </si>
  <si>
    <t>未分配賸餘</t>
  </si>
  <si>
    <t>國家金融安定基金現金流量決算表</t>
  </si>
  <si>
    <r>
      <t xml:space="preserve">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</si>
  <si>
    <t>單位：新臺幣元</t>
  </si>
  <si>
    <r>
      <t>項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目</t>
    </r>
  </si>
  <si>
    <r>
      <t>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</si>
  <si>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業務活動之現金流量</t>
  </si>
  <si>
    <r>
      <t xml:space="preserve">    </t>
    </r>
    <r>
      <rPr>
        <sz val="12"/>
        <rFont val="新細明體"/>
        <family val="1"/>
      </rPr>
      <t>本期賸餘（短絀－）</t>
    </r>
  </si>
  <si>
    <t xml:space="preserve">  利息股利之調整</t>
  </si>
  <si>
    <t xml:space="preserve">  未計利息股利之本期賸餘（短絀－）</t>
  </si>
  <si>
    <t xml:space="preserve">  調整項目</t>
  </si>
  <si>
    <t xml:space="preserve">  未計利息股利之現金流入（流出）</t>
  </si>
  <si>
    <t xml:space="preserve">  收取利息</t>
  </si>
  <si>
    <r>
      <t xml:space="preserve">     </t>
    </r>
    <r>
      <rPr>
        <b/>
        <sz val="12"/>
        <rFont val="新細明體"/>
        <family val="1"/>
      </rPr>
      <t>業務活動之淨現金流入（流出－）</t>
    </r>
  </si>
  <si>
    <t>投資活動之現金流量</t>
  </si>
  <si>
    <r>
      <t xml:space="preserve">    </t>
    </r>
    <r>
      <rPr>
        <sz val="12"/>
        <rFont val="細明體"/>
        <family val="3"/>
      </rPr>
      <t>其他資產淨減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淨增</t>
    </r>
    <r>
      <rPr>
        <sz val="12"/>
        <rFont val="Times New Roman"/>
        <family val="1"/>
      </rPr>
      <t>)</t>
    </r>
  </si>
  <si>
    <r>
      <t xml:space="preserve">     </t>
    </r>
    <r>
      <rPr>
        <b/>
        <sz val="12"/>
        <rFont val="新細明體"/>
        <family val="1"/>
      </rPr>
      <t>投資活動之淨現金流入（流出－）</t>
    </r>
  </si>
  <si>
    <t>籌資活動之現金流量</t>
  </si>
  <si>
    <r>
      <t xml:space="preserve">    </t>
    </r>
    <r>
      <rPr>
        <sz val="12"/>
        <rFont val="細明體"/>
        <family val="3"/>
      </rPr>
      <t>短期債務淨增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淨減</t>
    </r>
    <r>
      <rPr>
        <sz val="12"/>
        <rFont val="Times New Roman"/>
        <family val="1"/>
      </rPr>
      <t>)</t>
    </r>
  </si>
  <si>
    <t xml:space="preserve">  增加長期債務</t>
  </si>
  <si>
    <t xml:space="preserve">  其他負債淨增(淨減)</t>
  </si>
  <si>
    <t xml:space="preserve">  增加基金、公積及填補短絀</t>
  </si>
  <si>
    <t xml:space="preserve">  減少長期債務</t>
  </si>
  <si>
    <t xml:space="preserve">  減少基金及公積</t>
  </si>
  <si>
    <t xml:space="preserve">  賸餘分配款</t>
  </si>
  <si>
    <r>
      <t xml:space="preserve">     </t>
    </r>
    <r>
      <rPr>
        <b/>
        <sz val="12"/>
        <rFont val="新細明體"/>
        <family val="1"/>
      </rPr>
      <t>籌資活動之淨現金流入（流出－）</t>
    </r>
  </si>
  <si>
    <t>現金及約當現金淨增（淨減－）</t>
  </si>
  <si>
    <t>期初現金及約當現金</t>
  </si>
  <si>
    <t>期末現金及約當現金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</si>
  <si>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個月內到期或清償之債權證券。</t>
    </r>
  </si>
  <si>
    <r>
      <t>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 xml:space="preserve">本表「調整非現金項目」欄所列，包括提存呆帳、醫療折讓及短絀、折舊及折耗、攤銷、兌換短絀（賸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 xml:space="preserve">餘－）、處理資產短絀（賸餘－）、債務整理短絀（賸餘－）、其他、流動資產淨減（淨增－）、流動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負債淨增（淨減－）。</t>
    </r>
    <r>
      <rPr>
        <sz val="10"/>
        <rFont val="Times New Roman"/>
        <family val="1"/>
      </rPr>
      <t xml:space="preserve">            </t>
    </r>
  </si>
  <si>
    <t>國家金融安定基金平衡表</t>
  </si>
  <si>
    <r>
      <t xml:space="preserve">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103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</si>
  <si>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r>
      <t>科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目</t>
    </r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</si>
  <si>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</si>
  <si>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額</t>
    </r>
  </si>
  <si>
    <t>％</t>
  </si>
  <si>
    <r>
      <t>資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產</t>
    </r>
  </si>
  <si>
    <r>
      <t>負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債</t>
    </r>
  </si>
  <si>
    <r>
      <t xml:space="preserve">  </t>
    </r>
    <r>
      <rPr>
        <b/>
        <sz val="12"/>
        <rFont val="新細明體"/>
        <family val="1"/>
      </rPr>
      <t>流動資產</t>
    </r>
    <r>
      <rPr>
        <b/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</si>
  <si>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新細明體"/>
        <family val="1"/>
      </rPr>
      <t>現金</t>
    </r>
  </si>
  <si>
    <r>
      <t xml:space="preserve">       </t>
    </r>
    <r>
      <rPr>
        <sz val="12"/>
        <rFont val="新細明體"/>
        <family val="1"/>
      </rPr>
      <t>銀行存款</t>
    </r>
  </si>
  <si>
    <r>
      <t xml:space="preserve">     </t>
    </r>
    <r>
      <rPr>
        <sz val="12"/>
        <rFont val="新細明體"/>
        <family val="1"/>
      </rPr>
      <t>應收款項</t>
    </r>
  </si>
  <si>
    <r>
      <t>權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益</t>
    </r>
  </si>
  <si>
    <r>
      <t xml:space="preserve">       </t>
    </r>
    <r>
      <rPr>
        <sz val="12"/>
        <rFont val="新細明體"/>
        <family val="1"/>
      </rPr>
      <t>應收利息</t>
    </r>
  </si>
  <si>
    <r>
      <t xml:space="preserve">  </t>
    </r>
    <r>
      <rPr>
        <b/>
        <sz val="12"/>
        <rFont val="新細明體"/>
        <family val="1"/>
      </rPr>
      <t>累積餘絀</t>
    </r>
    <r>
      <rPr>
        <b/>
        <sz val="8"/>
        <rFont val="新細明體"/>
        <family val="1"/>
      </rPr>
      <t>（－）</t>
    </r>
  </si>
  <si>
    <r>
      <t xml:space="preserve">  </t>
    </r>
    <r>
      <rPr>
        <b/>
        <sz val="12"/>
        <rFont val="新細明體"/>
        <family val="1"/>
      </rPr>
      <t>非流動金融資產</t>
    </r>
  </si>
  <si>
    <r>
      <t xml:space="preserve">     </t>
    </r>
    <r>
      <rPr>
        <sz val="12"/>
        <rFont val="新細明體"/>
        <family val="1"/>
      </rPr>
      <t>累積賸餘</t>
    </r>
  </si>
  <si>
    <r>
      <t xml:space="preserve">     </t>
    </r>
    <r>
      <rPr>
        <sz val="12"/>
        <rFont val="新細明體"/>
        <family val="1"/>
      </rPr>
      <t>非流動金融資產</t>
    </r>
  </si>
  <si>
    <r>
      <t xml:space="preserve">       </t>
    </r>
    <r>
      <rPr>
        <sz val="12"/>
        <rFont val="新細明體"/>
        <family val="1"/>
      </rPr>
      <t>累積賸餘</t>
    </r>
  </si>
  <si>
    <r>
      <t xml:space="preserve">       </t>
    </r>
    <r>
      <rPr>
        <sz val="12"/>
        <rFont val="新細明體"/>
        <family val="1"/>
      </rPr>
      <t xml:space="preserve">以成本衡量之金
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融資產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非流動</t>
    </r>
  </si>
  <si>
    <r>
      <t xml:space="preserve">       </t>
    </r>
    <r>
      <rPr>
        <sz val="12"/>
        <rFont val="新細明體"/>
        <family val="1"/>
      </rPr>
      <t>累計減損—以成
       本衡量之金融資
       產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非流動</t>
    </r>
  </si>
  <si>
    <r>
      <t>合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</si>
</sst>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#,##0.00_ "/>
    <numFmt numFmtId="178" formatCode="_(* #,##0.00_);_(&quot;–&quot;* #,##0.00_);_(* &quot;…&quot;_);_(@_)"/>
    <numFmt numFmtId="179" formatCode="_(&quot; +&quot;* #,##0.00_);_(&quot;–&quot;* #,##0.00_);_(* &quot;…&quot;_);_(@_)"/>
    <numFmt numFmtId="180" formatCode="_(* #,##0.00_);_(* #,##0.00_);_(* &quot;…&quot;_);_(@_)"/>
    <numFmt numFmtId="181" formatCode="#,##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4"/>
      <name val="標楷體"/>
      <family val="4"/>
    </font>
    <font>
      <sz val="22"/>
      <name val="Times New Roman"/>
      <family val="1"/>
    </font>
    <font>
      <b/>
      <sz val="14"/>
      <name val="新細明體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細明體"/>
      <family val="3"/>
    </font>
    <font>
      <sz val="9"/>
      <name val="Times New Roman"/>
      <family val="1"/>
    </font>
    <font>
      <b/>
      <sz val="20"/>
      <name val="Times New Roman"/>
      <family val="1"/>
    </font>
    <font>
      <b/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 vertical="center"/>
      <protection/>
    </xf>
    <xf numFmtId="41" fontId="8" fillId="0" borderId="11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/>
    </xf>
    <xf numFmtId="176" fontId="2" fillId="0" borderId="18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vertical="center"/>
      <protection/>
    </xf>
    <xf numFmtId="176" fontId="7" fillId="0" borderId="17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176" fontId="13" fillId="0" borderId="17" xfId="0" applyNumberFormat="1" applyFont="1" applyBorder="1" applyAlignment="1" applyProtection="1">
      <alignment horizontal="right" vertical="center"/>
      <protection locked="0"/>
    </xf>
    <xf numFmtId="176" fontId="13" fillId="0" borderId="16" xfId="0" applyNumberFormat="1" applyFont="1" applyBorder="1" applyAlignment="1" applyProtection="1">
      <alignment horizontal="right" vertical="center"/>
      <protection locked="0"/>
    </xf>
    <xf numFmtId="176" fontId="13" fillId="0" borderId="18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/>
      <protection/>
    </xf>
    <xf numFmtId="176" fontId="14" fillId="0" borderId="17" xfId="0" applyNumberFormat="1" applyFont="1" applyBorder="1" applyAlignment="1" applyProtection="1">
      <alignment horizontal="right"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176" fontId="14" fillId="0" borderId="20" xfId="0" applyNumberFormat="1" applyFont="1" applyBorder="1" applyAlignment="1" applyProtection="1">
      <alignment horizontal="right" vertical="center"/>
      <protection/>
    </xf>
    <xf numFmtId="176" fontId="14" fillId="0" borderId="21" xfId="0" applyNumberFormat="1" applyFont="1" applyBorder="1" applyAlignment="1" applyProtection="1">
      <alignment horizontal="right" vertical="center"/>
      <protection/>
    </xf>
    <xf numFmtId="41" fontId="15" fillId="0" borderId="22" xfId="0" applyNumberFormat="1" applyFont="1" applyBorder="1" applyAlignment="1" applyProtection="1">
      <alignment/>
      <protection/>
    </xf>
    <xf numFmtId="41" fontId="9" fillId="0" borderId="22" xfId="0" applyNumberFormat="1" applyFont="1" applyBorder="1" applyAlignment="1" applyProtection="1">
      <alignment/>
      <protection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7" fillId="0" borderId="0" xfId="33" applyFont="1">
      <alignment/>
      <protection/>
    </xf>
    <xf numFmtId="0" fontId="9" fillId="0" borderId="0" xfId="33" applyFont="1" applyAlignment="1" applyProtection="1">
      <alignment vertical="center"/>
      <protection/>
    </xf>
    <xf numFmtId="0" fontId="9" fillId="0" borderId="0" xfId="33" applyFont="1" applyProtection="1">
      <alignment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 quotePrefix="1">
      <alignment horizontal="right"/>
      <protection/>
    </xf>
    <xf numFmtId="0" fontId="17" fillId="0" borderId="0" xfId="33" applyFont="1" applyAlignment="1" applyProtection="1">
      <alignment vertical="center"/>
      <protection/>
    </xf>
    <xf numFmtId="0" fontId="8" fillId="0" borderId="10" xfId="33" applyFont="1" applyBorder="1" applyAlignment="1" applyProtection="1">
      <alignment horizontal="center" vertical="center"/>
      <protection/>
    </xf>
    <xf numFmtId="0" fontId="8" fillId="0" borderId="11" xfId="33" applyFont="1" applyBorder="1" applyAlignment="1" applyProtection="1">
      <alignment horizontal="center" vertical="center"/>
      <protection/>
    </xf>
    <xf numFmtId="0" fontId="23" fillId="0" borderId="0" xfId="33" applyFont="1" applyProtection="1">
      <alignment/>
      <protection/>
    </xf>
    <xf numFmtId="0" fontId="10" fillId="0" borderId="13" xfId="33" applyFont="1" applyBorder="1" applyAlignment="1" applyProtection="1">
      <alignment horizontal="left" vertical="center"/>
      <protection/>
    </xf>
    <xf numFmtId="176" fontId="7" fillId="0" borderId="17" xfId="33" applyNumberFormat="1" applyFont="1" applyBorder="1" applyAlignment="1" applyProtection="1">
      <alignment horizontal="right" vertical="center"/>
      <protection/>
    </xf>
    <xf numFmtId="176" fontId="7" fillId="0" borderId="18" xfId="33" applyNumberFormat="1" applyFont="1" applyBorder="1" applyAlignment="1" applyProtection="1">
      <alignment horizontal="right" vertical="center"/>
      <protection/>
    </xf>
    <xf numFmtId="0" fontId="0" fillId="0" borderId="16" xfId="33" applyFont="1" applyBorder="1" applyAlignment="1" applyProtection="1">
      <alignment horizontal="left" vertical="center" indent="2"/>
      <protection/>
    </xf>
    <xf numFmtId="176" fontId="2" fillId="0" borderId="17" xfId="33" applyNumberFormat="1" applyFont="1" applyBorder="1" applyAlignment="1" applyProtection="1">
      <alignment horizontal="right" vertical="center"/>
      <protection locked="0"/>
    </xf>
    <xf numFmtId="176" fontId="2" fillId="0" borderId="18" xfId="33" applyNumberFormat="1" applyFont="1" applyBorder="1" applyAlignment="1" applyProtection="1">
      <alignment horizontal="right" vertical="center"/>
      <protection/>
    </xf>
    <xf numFmtId="0" fontId="10" fillId="0" borderId="16" xfId="33" applyFont="1" applyBorder="1" applyAlignment="1" applyProtection="1">
      <alignment vertical="center"/>
      <protection/>
    </xf>
    <xf numFmtId="176" fontId="7" fillId="0" borderId="17" xfId="33" applyNumberFormat="1" applyFont="1" applyBorder="1" applyAlignment="1" applyProtection="1">
      <alignment horizontal="right" vertical="center"/>
      <protection locked="0"/>
    </xf>
    <xf numFmtId="176" fontId="7" fillId="0" borderId="18" xfId="33" applyNumberFormat="1" applyFont="1" applyBorder="1" applyAlignment="1" applyProtection="1">
      <alignment horizontal="right" vertical="center"/>
      <protection locked="0"/>
    </xf>
    <xf numFmtId="0" fontId="24" fillId="0" borderId="0" xfId="33" applyFont="1" applyProtection="1">
      <alignment/>
      <protection/>
    </xf>
    <xf numFmtId="176" fontId="2" fillId="0" borderId="17" xfId="33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10" fillId="0" borderId="16" xfId="33" applyFont="1" applyBorder="1" applyAlignment="1" applyProtection="1">
      <alignment horizontal="left" vertical="center"/>
      <protection/>
    </xf>
    <xf numFmtId="0" fontId="12" fillId="0" borderId="16" xfId="33" applyFont="1" applyBorder="1" applyAlignment="1" applyProtection="1">
      <alignment horizontal="left" vertical="center"/>
      <protection/>
    </xf>
    <xf numFmtId="176" fontId="13" fillId="0" borderId="17" xfId="33" applyNumberFormat="1" applyFont="1" applyBorder="1" applyAlignment="1" applyProtection="1">
      <alignment horizontal="right" vertical="center"/>
      <protection locked="0"/>
    </xf>
    <xf numFmtId="176" fontId="13" fillId="0" borderId="18" xfId="33" applyNumberFormat="1" applyFont="1" applyBorder="1" applyAlignment="1" applyProtection="1">
      <alignment horizontal="right" vertical="center"/>
      <protection/>
    </xf>
    <xf numFmtId="0" fontId="7" fillId="0" borderId="16" xfId="33" applyFont="1" applyBorder="1" applyAlignment="1" applyProtection="1">
      <alignment horizontal="left" vertical="center"/>
      <protection/>
    </xf>
    <xf numFmtId="176" fontId="14" fillId="0" borderId="17" xfId="33" applyNumberFormat="1" applyFont="1" applyBorder="1" applyAlignment="1" applyProtection="1">
      <alignment horizontal="right" vertical="center"/>
      <protection/>
    </xf>
    <xf numFmtId="176" fontId="14" fillId="0" borderId="16" xfId="0" applyNumberFormat="1" applyFont="1" applyBorder="1" applyAlignment="1" applyProtection="1">
      <alignment horizontal="right" vertical="center"/>
      <protection/>
    </xf>
    <xf numFmtId="176" fontId="14" fillId="0" borderId="18" xfId="33" applyNumberFormat="1" applyFont="1" applyBorder="1" applyAlignment="1" applyProtection="1">
      <alignment horizontal="right" vertical="center"/>
      <protection/>
    </xf>
    <xf numFmtId="176" fontId="14" fillId="0" borderId="16" xfId="33" applyNumberFormat="1" applyFont="1" applyBorder="1" applyAlignment="1" applyProtection="1">
      <alignment horizontal="right" vertical="center"/>
      <protection/>
    </xf>
    <xf numFmtId="0" fontId="12" fillId="0" borderId="16" xfId="33" applyFont="1" applyBorder="1" applyAlignment="1" applyProtection="1">
      <alignment vertical="center"/>
      <protection/>
    </xf>
    <xf numFmtId="176" fontId="13" fillId="0" borderId="17" xfId="33" applyNumberFormat="1" applyFont="1" applyBorder="1" applyAlignment="1" applyProtection="1">
      <alignment horizontal="right" vertical="center"/>
      <protection/>
    </xf>
    <xf numFmtId="176" fontId="13" fillId="0" borderId="16" xfId="0" applyNumberFormat="1" applyFont="1" applyBorder="1" applyAlignment="1" applyProtection="1">
      <alignment horizontal="right" vertical="center"/>
      <protection/>
    </xf>
    <xf numFmtId="0" fontId="23" fillId="0" borderId="0" xfId="33" applyFont="1" applyBorder="1" applyProtection="1">
      <alignment/>
      <protection/>
    </xf>
    <xf numFmtId="0" fontId="25" fillId="0" borderId="16" xfId="33" applyFont="1" applyBorder="1" applyAlignment="1" applyProtection="1">
      <alignment horizontal="left" vertical="center"/>
      <protection/>
    </xf>
    <xf numFmtId="0" fontId="7" fillId="0" borderId="19" xfId="33" applyFont="1" applyBorder="1" applyAlignment="1" applyProtection="1">
      <alignment horizontal="left" vertical="center"/>
      <protection/>
    </xf>
    <xf numFmtId="176" fontId="14" fillId="0" borderId="20" xfId="33" applyNumberFormat="1" applyFont="1" applyBorder="1" applyAlignment="1" applyProtection="1">
      <alignment horizontal="right" vertical="center"/>
      <protection/>
    </xf>
    <xf numFmtId="176" fontId="14" fillId="0" borderId="21" xfId="33" applyNumberFormat="1" applyFont="1" applyBorder="1" applyAlignment="1" applyProtection="1">
      <alignment horizontal="right" vertical="center"/>
      <protection/>
    </xf>
    <xf numFmtId="0" fontId="21" fillId="0" borderId="0" xfId="33" applyFont="1" applyAlignment="1" applyProtection="1">
      <alignment horizontal="center" vertical="center"/>
      <protection/>
    </xf>
    <xf numFmtId="0" fontId="7" fillId="0" borderId="0" xfId="0" applyFont="1" applyBorder="1" applyAlignment="1" applyProtection="1" quotePrefix="1">
      <alignment horizontal="right" vertical="center"/>
      <protection/>
    </xf>
    <xf numFmtId="0" fontId="17" fillId="0" borderId="0" xfId="33" applyFont="1" applyAlignment="1" applyProtection="1">
      <alignment horizontal="center" vertical="center"/>
      <protection/>
    </xf>
    <xf numFmtId="0" fontId="17" fillId="0" borderId="0" xfId="33" applyFont="1" applyProtection="1">
      <alignment/>
      <protection/>
    </xf>
    <xf numFmtId="0" fontId="8" fillId="0" borderId="12" xfId="33" applyFont="1" applyBorder="1" applyAlignment="1" applyProtection="1">
      <alignment horizontal="center" vertical="center"/>
      <protection/>
    </xf>
    <xf numFmtId="0" fontId="10" fillId="0" borderId="13" xfId="33" applyFont="1" applyBorder="1" applyAlignment="1" applyProtection="1">
      <alignment vertical="center"/>
      <protection/>
    </xf>
    <xf numFmtId="177" fontId="2" fillId="0" borderId="15" xfId="33" applyNumberFormat="1" applyFont="1" applyBorder="1" applyAlignment="1" applyProtection="1">
      <alignment horizontal="right" vertical="center"/>
      <protection/>
    </xf>
    <xf numFmtId="0" fontId="2" fillId="0" borderId="16" xfId="33" applyFont="1" applyBorder="1" applyAlignment="1" applyProtection="1">
      <alignment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 locked="0"/>
    </xf>
    <xf numFmtId="0" fontId="26" fillId="0" borderId="16" xfId="33" applyFont="1" applyBorder="1" applyAlignment="1" applyProtection="1">
      <alignment vertical="center"/>
      <protection/>
    </xf>
    <xf numFmtId="177" fontId="7" fillId="0" borderId="18" xfId="0" applyNumberFormat="1" applyFont="1" applyBorder="1" applyAlignment="1" applyProtection="1">
      <alignment horizontal="right" vertical="center"/>
      <protection/>
    </xf>
    <xf numFmtId="177" fontId="2" fillId="0" borderId="18" xfId="33" applyNumberFormat="1" applyFont="1" applyBorder="1" applyAlignment="1" applyProtection="1">
      <alignment horizontal="right" vertical="center"/>
      <protection/>
    </xf>
    <xf numFmtId="0" fontId="2" fillId="0" borderId="16" xfId="33" applyFont="1" applyBorder="1" applyAlignment="1" applyProtection="1">
      <alignment horizontal="left" vertical="center"/>
      <protection/>
    </xf>
    <xf numFmtId="177" fontId="7" fillId="0" borderId="18" xfId="0" applyNumberFormat="1" applyFont="1" applyBorder="1" applyAlignment="1" applyProtection="1">
      <alignment horizontal="right" vertical="center"/>
      <protection locked="0"/>
    </xf>
    <xf numFmtId="0" fontId="26" fillId="0" borderId="16" xfId="33" applyFont="1" applyBorder="1" applyAlignment="1" applyProtection="1">
      <alignment horizontal="left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7" fillId="0" borderId="18" xfId="33" applyNumberFormat="1" applyFont="1" applyBorder="1" applyAlignment="1" applyProtection="1">
      <alignment horizontal="right" vertical="center"/>
      <protection/>
    </xf>
    <xf numFmtId="0" fontId="7" fillId="0" borderId="19" xfId="33" applyFont="1" applyBorder="1" applyAlignment="1" applyProtection="1">
      <alignment vertical="center"/>
      <protection/>
    </xf>
    <xf numFmtId="177" fontId="7" fillId="0" borderId="21" xfId="33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49" fontId="13" fillId="0" borderId="0" xfId="0" applyNumberFormat="1" applyFont="1" applyBorder="1" applyAlignment="1" applyProtection="1" quotePrefix="1">
      <alignment horizontal="distributed"/>
      <protection/>
    </xf>
    <xf numFmtId="178" fontId="13" fillId="0" borderId="0" xfId="0" applyNumberFormat="1" applyFont="1" applyBorder="1" applyAlignment="1" applyProtection="1">
      <alignment/>
      <protection/>
    </xf>
    <xf numFmtId="179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7" fillId="0" borderId="0" xfId="3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1" fontId="2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 vertical="center"/>
    </xf>
    <xf numFmtId="181" fontId="17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8" fillId="0" borderId="23" xfId="0" applyNumberFormat="1" applyFont="1" applyBorder="1" applyAlignment="1">
      <alignment horizontal="center" vertical="center"/>
    </xf>
    <xf numFmtId="181" fontId="8" fillId="0" borderId="24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16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10" fillId="0" borderId="16" xfId="0" applyNumberFormat="1" applyFont="1" applyBorder="1" applyAlignment="1">
      <alignment horizontal="left" vertical="top"/>
    </xf>
    <xf numFmtId="177" fontId="25" fillId="0" borderId="17" xfId="0" applyNumberFormat="1" applyFont="1" applyBorder="1" applyAlignment="1">
      <alignment horizontal="right" vertical="top"/>
    </xf>
    <xf numFmtId="177" fontId="25" fillId="0" borderId="16" xfId="0" applyNumberFormat="1" applyFont="1" applyBorder="1" applyAlignment="1">
      <alignment vertical="top"/>
    </xf>
    <xf numFmtId="177" fontId="25" fillId="0" borderId="0" xfId="0" applyNumberFormat="1" applyFont="1" applyBorder="1" applyAlignment="1">
      <alignment vertical="top"/>
    </xf>
    <xf numFmtId="181" fontId="2" fillId="0" borderId="0" xfId="0" applyNumberFormat="1" applyFont="1" applyAlignment="1">
      <alignment horizontal="center" vertical="top"/>
    </xf>
    <xf numFmtId="181" fontId="7" fillId="0" borderId="16" xfId="0" applyNumberFormat="1" applyFont="1" applyBorder="1" applyAlignment="1">
      <alignment horizontal="left" vertical="top"/>
    </xf>
    <xf numFmtId="181" fontId="2" fillId="0" borderId="16" xfId="0" applyNumberFormat="1" applyFont="1" applyBorder="1" applyAlignment="1">
      <alignment horizontal="left" vertical="top" wrapText="1"/>
    </xf>
    <xf numFmtId="177" fontId="12" fillId="0" borderId="17" xfId="0" applyNumberFormat="1" applyFont="1" applyBorder="1" applyAlignment="1" applyProtection="1">
      <alignment horizontal="right" vertical="top"/>
      <protection locked="0"/>
    </xf>
    <xf numFmtId="177" fontId="12" fillId="0" borderId="16" xfId="0" applyNumberFormat="1" applyFont="1" applyBorder="1" applyAlignment="1">
      <alignment vertical="top"/>
    </xf>
    <xf numFmtId="177" fontId="12" fillId="0" borderId="0" xfId="0" applyNumberFormat="1" applyFont="1" applyBorder="1" applyAlignment="1">
      <alignment vertical="top"/>
    </xf>
    <xf numFmtId="181" fontId="7" fillId="0" borderId="16" xfId="0" applyNumberFormat="1" applyFont="1" applyBorder="1" applyAlignment="1">
      <alignment horizontal="left" vertical="top" wrapText="1"/>
    </xf>
    <xf numFmtId="177" fontId="25" fillId="0" borderId="17" xfId="0" applyNumberFormat="1" applyFont="1" applyBorder="1" applyAlignment="1" applyProtection="1">
      <alignment horizontal="right" vertical="top"/>
      <protection locked="0"/>
    </xf>
    <xf numFmtId="177" fontId="12" fillId="0" borderId="17" xfId="0" applyNumberFormat="1" applyFont="1" applyBorder="1" applyAlignment="1">
      <alignment horizontal="right" vertical="top"/>
    </xf>
    <xf numFmtId="181" fontId="11" fillId="0" borderId="16" xfId="0" applyNumberFormat="1" applyFont="1" applyBorder="1" applyAlignment="1">
      <alignment horizontal="left" vertical="top"/>
    </xf>
    <xf numFmtId="181" fontId="27" fillId="0" borderId="16" xfId="0" applyNumberFormat="1" applyFont="1" applyBorder="1" applyAlignment="1">
      <alignment horizontal="distributed" vertical="top" wrapText="1" indent="1"/>
    </xf>
    <xf numFmtId="177" fontId="25" fillId="0" borderId="17" xfId="40" applyNumberFormat="1" applyFont="1" applyBorder="1" applyAlignment="1">
      <alignment vertical="top"/>
    </xf>
    <xf numFmtId="181" fontId="7" fillId="0" borderId="16" xfId="0" applyNumberFormat="1" applyFont="1" applyBorder="1" applyAlignment="1">
      <alignment horizontal="left" vertical="center" wrapText="1" indent="1"/>
    </xf>
    <xf numFmtId="177" fontId="25" fillId="0" borderId="17" xfId="0" applyNumberFormat="1" applyFont="1" applyBorder="1" applyAlignment="1">
      <alignment horizontal="right" vertical="center"/>
    </xf>
    <xf numFmtId="177" fontId="25" fillId="0" borderId="17" xfId="40" applyNumberFormat="1" applyFont="1" applyBorder="1" applyAlignment="1">
      <alignment vertical="center"/>
    </xf>
    <xf numFmtId="177" fontId="12" fillId="0" borderId="17" xfId="0" applyNumberFormat="1" applyFont="1" applyBorder="1" applyAlignment="1">
      <alignment vertical="center"/>
    </xf>
    <xf numFmtId="181" fontId="10" fillId="0" borderId="19" xfId="0" applyNumberFormat="1" applyFont="1" applyBorder="1" applyAlignment="1">
      <alignment horizontal="center" vertical="center"/>
    </xf>
    <xf numFmtId="177" fontId="25" fillId="0" borderId="20" xfId="0" applyNumberFormat="1" applyFont="1" applyBorder="1" applyAlignment="1">
      <alignment horizontal="right" vertical="center"/>
    </xf>
    <xf numFmtId="177" fontId="25" fillId="0" borderId="20" xfId="0" applyNumberFormat="1" applyFont="1" applyBorder="1" applyAlignment="1">
      <alignment vertical="center"/>
    </xf>
    <xf numFmtId="181" fontId="10" fillId="0" borderId="20" xfId="0" applyNumberFormat="1" applyFont="1" applyBorder="1" applyAlignment="1">
      <alignment horizontal="center" vertical="center"/>
    </xf>
    <xf numFmtId="177" fontId="25" fillId="0" borderId="21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27" fillId="0" borderId="0" xfId="0" applyFont="1" applyBorder="1" applyAlignment="1" applyProtection="1">
      <alignment horizontal="justify" vertical="top" wrapText="1"/>
      <protection/>
    </xf>
    <xf numFmtId="0" fontId="27" fillId="0" borderId="0" xfId="0" applyFont="1" applyAlignment="1" applyProtection="1">
      <alignment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8" fillId="0" borderId="10" xfId="0" applyNumberFormat="1" applyFont="1" applyBorder="1" applyAlignment="1">
      <alignment horizontal="center" vertical="center"/>
    </xf>
    <xf numFmtId="181" fontId="7" fillId="0" borderId="26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23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國安基金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4">
      <selection activeCell="D1" sqref="D1"/>
    </sheetView>
  </sheetViews>
  <sheetFormatPr defaultColWidth="9.00390625" defaultRowHeight="16.5"/>
  <cols>
    <col min="1" max="1" width="29.75390625" style="1" customWidth="1"/>
    <col min="2" max="2" width="21.125" style="1" customWidth="1"/>
    <col min="3" max="3" width="18.125" style="1" customWidth="1"/>
    <col min="4" max="4" width="21.125" style="1" customWidth="1"/>
    <col min="5" max="16384" width="9.00390625" style="1" customWidth="1"/>
  </cols>
  <sheetData>
    <row r="1" ht="18" customHeight="1"/>
    <row r="2" spans="1:4" s="2" customFormat="1" ht="36" customHeight="1">
      <c r="A2" s="149" t="s">
        <v>0</v>
      </c>
      <c r="B2" s="150"/>
      <c r="C2" s="150"/>
      <c r="D2" s="150"/>
    </row>
    <row r="3" spans="1:4" s="2" customFormat="1" ht="18" customHeight="1">
      <c r="A3" s="151"/>
      <c r="B3" s="151"/>
      <c r="C3" s="151"/>
      <c r="D3" s="151"/>
    </row>
    <row r="4" spans="1:6" s="6" customFormat="1" ht="32.25" customHeight="1" thickBot="1">
      <c r="A4" s="3" t="s">
        <v>1</v>
      </c>
      <c r="B4" s="152" t="s">
        <v>2</v>
      </c>
      <c r="C4" s="152"/>
      <c r="D4" s="4" t="s">
        <v>3</v>
      </c>
      <c r="E4" s="5"/>
      <c r="F4" s="5"/>
    </row>
    <row r="5" spans="1:4" s="2" customFormat="1" ht="39.75" customHeight="1">
      <c r="A5" s="7" t="s">
        <v>4</v>
      </c>
      <c r="B5" s="8" t="s">
        <v>5</v>
      </c>
      <c r="C5" s="8" t="s">
        <v>6</v>
      </c>
      <c r="D5" s="9" t="s">
        <v>7</v>
      </c>
    </row>
    <row r="6" spans="1:4" s="13" customFormat="1" ht="34.5" customHeight="1">
      <c r="A6" s="10" t="s">
        <v>8</v>
      </c>
      <c r="B6" s="11">
        <f>SUM(B7:B8)</f>
        <v>0</v>
      </c>
      <c r="C6" s="11">
        <f>SUM(C8:C8)</f>
        <v>0</v>
      </c>
      <c r="D6" s="12">
        <f>SUM(D7:D8)</f>
        <v>0</v>
      </c>
    </row>
    <row r="7" spans="1:4" s="13" customFormat="1" ht="34.5" customHeight="1">
      <c r="A7" s="14" t="s">
        <v>9</v>
      </c>
      <c r="B7" s="15">
        <v>0</v>
      </c>
      <c r="C7" s="16"/>
      <c r="D7" s="17">
        <f>B7+C7</f>
        <v>0</v>
      </c>
    </row>
    <row r="8" spans="1:4" s="13" customFormat="1" ht="34.5" customHeight="1" hidden="1">
      <c r="A8" s="14" t="s">
        <v>10</v>
      </c>
      <c r="B8" s="15"/>
      <c r="C8" s="18"/>
      <c r="D8" s="17">
        <f>B8+C8</f>
        <v>0</v>
      </c>
    </row>
    <row r="9" spans="1:4" s="22" customFormat="1" ht="34.5" customHeight="1">
      <c r="A9" s="19" t="s">
        <v>11</v>
      </c>
      <c r="B9" s="20">
        <f>SUM(B10:B14)</f>
        <v>29274</v>
      </c>
      <c r="C9" s="20">
        <f>SUM(C11:C14)</f>
        <v>0</v>
      </c>
      <c r="D9" s="21">
        <f>SUM(D10:D14)</f>
        <v>29274</v>
      </c>
    </row>
    <row r="10" spans="1:4" s="22" customFormat="1" ht="34.5" customHeight="1">
      <c r="A10" s="14" t="s">
        <v>12</v>
      </c>
      <c r="B10" s="15">
        <v>0</v>
      </c>
      <c r="C10" s="23"/>
      <c r="D10" s="17">
        <f>B10+C10</f>
        <v>0</v>
      </c>
    </row>
    <row r="11" spans="1:4" s="13" customFormat="1" ht="34.5" customHeight="1">
      <c r="A11" s="14" t="s">
        <v>13</v>
      </c>
      <c r="B11" s="15">
        <v>6924</v>
      </c>
      <c r="C11" s="18"/>
      <c r="D11" s="17">
        <f>B11+C11</f>
        <v>6924</v>
      </c>
    </row>
    <row r="12" spans="1:4" s="13" customFormat="1" ht="34.5" customHeight="1">
      <c r="A12" s="14" t="s">
        <v>14</v>
      </c>
      <c r="B12" s="15">
        <v>22350</v>
      </c>
      <c r="C12" s="18"/>
      <c r="D12" s="17">
        <f>B12+C12</f>
        <v>22350</v>
      </c>
    </row>
    <row r="13" spans="1:4" s="13" customFormat="1" ht="34.5" customHeight="1" hidden="1">
      <c r="A13" s="14" t="s">
        <v>15</v>
      </c>
      <c r="B13" s="15">
        <v>0</v>
      </c>
      <c r="C13" s="18"/>
      <c r="D13" s="17">
        <f>B13+C13</f>
        <v>0</v>
      </c>
    </row>
    <row r="14" spans="1:4" s="13" customFormat="1" ht="34.5" customHeight="1" hidden="1">
      <c r="A14" s="14" t="s">
        <v>16</v>
      </c>
      <c r="B14" s="15"/>
      <c r="C14" s="18"/>
      <c r="D14" s="17">
        <f>B14+C14</f>
        <v>0</v>
      </c>
    </row>
    <row r="15" spans="1:4" s="13" customFormat="1" ht="34.5" customHeight="1">
      <c r="A15" s="24" t="s">
        <v>17</v>
      </c>
      <c r="B15" s="25">
        <f>B6-B9</f>
        <v>-29274</v>
      </c>
      <c r="C15" s="25">
        <f>C6-C9</f>
        <v>0</v>
      </c>
      <c r="D15" s="26">
        <f>D6-D9</f>
        <v>-29274</v>
      </c>
    </row>
    <row r="16" spans="1:4" s="22" customFormat="1" ht="34.5" customHeight="1">
      <c r="A16" s="24" t="s">
        <v>18</v>
      </c>
      <c r="B16" s="20">
        <f>SUM(B17)</f>
        <v>1004470</v>
      </c>
      <c r="C16" s="20">
        <f>SUM(C17)</f>
        <v>0</v>
      </c>
      <c r="D16" s="21">
        <f>SUM(D17)</f>
        <v>1004470</v>
      </c>
    </row>
    <row r="17" spans="1:4" s="13" customFormat="1" ht="34.5" customHeight="1">
      <c r="A17" s="14" t="s">
        <v>19</v>
      </c>
      <c r="B17" s="15">
        <v>1004470</v>
      </c>
      <c r="C17" s="18"/>
      <c r="D17" s="17">
        <f>B17+C17</f>
        <v>1004470</v>
      </c>
    </row>
    <row r="18" spans="1:4" s="22" customFormat="1" ht="34.5" customHeight="1">
      <c r="A18" s="24" t="s">
        <v>20</v>
      </c>
      <c r="B18" s="20">
        <f>SUM(B19)</f>
        <v>0</v>
      </c>
      <c r="C18" s="20">
        <f>SUM(C19)</f>
        <v>0</v>
      </c>
      <c r="D18" s="21">
        <f>SUM(D19)</f>
        <v>0</v>
      </c>
    </row>
    <row r="19" spans="1:4" s="13" customFormat="1" ht="34.5" customHeight="1">
      <c r="A19" s="14" t="s">
        <v>21</v>
      </c>
      <c r="B19" s="15"/>
      <c r="C19" s="18"/>
      <c r="D19" s="17">
        <f>B19+C19</f>
        <v>0</v>
      </c>
    </row>
    <row r="20" spans="1:4" s="22" customFormat="1" ht="34.5" customHeight="1">
      <c r="A20" s="19" t="s">
        <v>22</v>
      </c>
      <c r="B20" s="20">
        <f>B16+B18</f>
        <v>1004470</v>
      </c>
      <c r="C20" s="20">
        <f>C16+C18</f>
        <v>0</v>
      </c>
      <c r="D20" s="21">
        <f>D16+D18</f>
        <v>1004470</v>
      </c>
    </row>
    <row r="21" spans="1:4" s="22" customFormat="1" ht="34.5" customHeight="1">
      <c r="A21" s="19" t="s">
        <v>23</v>
      </c>
      <c r="B21" s="20">
        <f>B15+B20</f>
        <v>975196</v>
      </c>
      <c r="C21" s="20">
        <f>C15+C20</f>
        <v>0</v>
      </c>
      <c r="D21" s="21">
        <f>D15+D20</f>
        <v>975196</v>
      </c>
    </row>
    <row r="22" spans="1:4" s="22" customFormat="1" ht="35.25" customHeight="1">
      <c r="A22" s="27"/>
      <c r="B22" s="20"/>
      <c r="C22" s="23"/>
      <c r="D22" s="21"/>
    </row>
    <row r="23" spans="1:4" s="13" customFormat="1" ht="35.25" customHeight="1">
      <c r="A23" s="28"/>
      <c r="B23" s="29"/>
      <c r="C23" s="30"/>
      <c r="D23" s="31"/>
    </row>
    <row r="24" spans="1:4" s="13" customFormat="1" ht="35.25" customHeight="1">
      <c r="A24" s="32"/>
      <c r="B24" s="33"/>
      <c r="C24" s="33"/>
      <c r="D24" s="34"/>
    </row>
    <row r="25" spans="1:4" s="13" customFormat="1" ht="35.25" customHeight="1" thickBot="1">
      <c r="A25" s="35"/>
      <c r="B25" s="36"/>
      <c r="C25" s="36"/>
      <c r="D25" s="37"/>
    </row>
    <row r="26" spans="1:4" s="2" customFormat="1" ht="24" customHeight="1" hidden="1">
      <c r="A26" s="38" t="s">
        <v>24</v>
      </c>
      <c r="B26" s="39"/>
      <c r="C26" s="39" t="e">
        <v>#REF!</v>
      </c>
      <c r="D26" s="39" t="e">
        <v>#REF!</v>
      </c>
    </row>
    <row r="27" spans="1:4" s="2" customFormat="1" ht="27.75" customHeight="1" hidden="1">
      <c r="A27" s="153" t="s">
        <v>25</v>
      </c>
      <c r="B27" s="154"/>
      <c r="C27" s="154"/>
      <c r="D27" s="154"/>
    </row>
    <row r="28" spans="1:4" s="2" customFormat="1" ht="34.5" customHeight="1" hidden="1">
      <c r="A28" s="155" t="s">
        <v>26</v>
      </c>
      <c r="B28" s="155"/>
      <c r="C28" s="155"/>
      <c r="D28" s="155"/>
    </row>
    <row r="29" spans="1:4" s="13" customFormat="1" ht="22.5" customHeight="1">
      <c r="A29" s="147" t="s">
        <v>27</v>
      </c>
      <c r="B29" s="148"/>
      <c r="C29" s="148"/>
      <c r="D29" s="148"/>
    </row>
    <row r="30" ht="24" customHeight="1">
      <c r="D30" s="40"/>
    </row>
    <row r="31" ht="15.75">
      <c r="D31" s="40"/>
    </row>
    <row r="32" ht="15.75">
      <c r="D32" s="40"/>
    </row>
    <row r="33" spans="3:4" ht="15.75">
      <c r="C33" s="41"/>
      <c r="D33" s="40"/>
    </row>
    <row r="34" ht="15.75">
      <c r="D34" s="40"/>
    </row>
    <row r="35" ht="15.75">
      <c r="D35" s="40"/>
    </row>
    <row r="36" ht="15.75">
      <c r="D36" s="40"/>
    </row>
    <row r="37" ht="15.75">
      <c r="D37" s="40"/>
    </row>
    <row r="38" ht="15.75">
      <c r="D38" s="40"/>
    </row>
    <row r="39" ht="15.75">
      <c r="D39" s="40"/>
    </row>
    <row r="40" ht="15.75">
      <c r="D40" s="40"/>
    </row>
    <row r="41" ht="15.75">
      <c r="D41" s="40"/>
    </row>
    <row r="42" ht="15.75">
      <c r="D42" s="40"/>
    </row>
    <row r="43" ht="15.75">
      <c r="D43" s="40"/>
    </row>
    <row r="44" ht="15.75">
      <c r="D44" s="40"/>
    </row>
    <row r="45" ht="15.75">
      <c r="D45" s="40"/>
    </row>
  </sheetData>
  <sheetProtection/>
  <mergeCells count="6">
    <mergeCell ref="A29:D29"/>
    <mergeCell ref="A2:D2"/>
    <mergeCell ref="A3:D3"/>
    <mergeCell ref="B4:C4"/>
    <mergeCell ref="A27:D27"/>
    <mergeCell ref="A28:D2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B16" sqref="B16"/>
    </sheetView>
  </sheetViews>
  <sheetFormatPr defaultColWidth="11.00390625" defaultRowHeight="16.5"/>
  <cols>
    <col min="1" max="1" width="28.375" style="42" customWidth="1"/>
    <col min="2" max="2" width="21.625" style="42" customWidth="1"/>
    <col min="3" max="3" width="18.625" style="42" customWidth="1"/>
    <col min="4" max="4" width="21.625" style="42" customWidth="1"/>
    <col min="5" max="5" width="18.875" style="42" customWidth="1"/>
    <col min="6" max="16384" width="11.00390625" style="42" customWidth="1"/>
  </cols>
  <sheetData>
    <row r="1" ht="18" customHeight="1"/>
    <row r="2" spans="1:4" s="43" customFormat="1" ht="36" customHeight="1">
      <c r="A2" s="149" t="s">
        <v>28</v>
      </c>
      <c r="B2" s="150"/>
      <c r="C2" s="156"/>
      <c r="D2" s="156"/>
    </row>
    <row r="3" spans="1:4" s="44" customFormat="1" ht="18" customHeight="1">
      <c r="A3" s="157"/>
      <c r="B3" s="157"/>
      <c r="C3" s="158"/>
      <c r="D3" s="158"/>
    </row>
    <row r="4" spans="1:4" s="47" customFormat="1" ht="32.25" customHeight="1" thickBot="1">
      <c r="A4" s="45" t="s">
        <v>29</v>
      </c>
      <c r="B4" s="159" t="s">
        <v>30</v>
      </c>
      <c r="C4" s="160"/>
      <c r="D4" s="46" t="s">
        <v>31</v>
      </c>
    </row>
    <row r="5" spans="1:4" s="50" customFormat="1" ht="30" customHeight="1">
      <c r="A5" s="48" t="s">
        <v>32</v>
      </c>
      <c r="B5" s="49" t="s">
        <v>33</v>
      </c>
      <c r="C5" s="8" t="s">
        <v>6</v>
      </c>
      <c r="D5" s="9" t="s">
        <v>34</v>
      </c>
    </row>
    <row r="6" spans="1:4" s="50" customFormat="1" ht="30" customHeight="1">
      <c r="A6" s="51" t="s">
        <v>35</v>
      </c>
      <c r="B6" s="52">
        <f>SUM(B7:B8)</f>
        <v>116077347</v>
      </c>
      <c r="C6" s="52">
        <f>SUM(C7:C8)</f>
        <v>0</v>
      </c>
      <c r="D6" s="53">
        <f>SUM(D7:D8)</f>
        <v>116077347</v>
      </c>
    </row>
    <row r="7" spans="1:4" s="50" customFormat="1" ht="30" customHeight="1">
      <c r="A7" s="54" t="s">
        <v>36</v>
      </c>
      <c r="B7" s="55">
        <v>975196</v>
      </c>
      <c r="C7" s="18"/>
      <c r="D7" s="56">
        <f>B7+C7</f>
        <v>975196</v>
      </c>
    </row>
    <row r="8" spans="1:4" s="50" customFormat="1" ht="30" customHeight="1">
      <c r="A8" s="54" t="s">
        <v>37</v>
      </c>
      <c r="B8" s="55">
        <v>115102151</v>
      </c>
      <c r="C8" s="18"/>
      <c r="D8" s="56">
        <f>B8+C8</f>
        <v>115102151</v>
      </c>
    </row>
    <row r="9" spans="1:4" s="60" customFormat="1" ht="30" customHeight="1">
      <c r="A9" s="57" t="s">
        <v>38</v>
      </c>
      <c r="B9" s="58">
        <f>SUM(B10)</f>
        <v>0</v>
      </c>
      <c r="C9" s="58">
        <f>SUM(C10)</f>
        <v>0</v>
      </c>
      <c r="D9" s="59">
        <f>SUM(D10)</f>
        <v>0</v>
      </c>
    </row>
    <row r="10" spans="1:4" s="50" customFormat="1" ht="27" customHeight="1">
      <c r="A10" s="54" t="s">
        <v>39</v>
      </c>
      <c r="B10" s="61">
        <v>0</v>
      </c>
      <c r="C10" s="62"/>
      <c r="D10" s="56">
        <f>B10+C10</f>
        <v>0</v>
      </c>
    </row>
    <row r="11" spans="1:4" s="50" customFormat="1" ht="30" customHeight="1">
      <c r="A11" s="63" t="s">
        <v>40</v>
      </c>
      <c r="B11" s="52">
        <f>B6-B9</f>
        <v>116077347</v>
      </c>
      <c r="C11" s="52">
        <f>C6*C9</f>
        <v>0</v>
      </c>
      <c r="D11" s="53">
        <f>D6-D9</f>
        <v>116077347</v>
      </c>
    </row>
    <row r="12" spans="1:4" s="50" customFormat="1" ht="30" customHeight="1">
      <c r="A12" s="64"/>
      <c r="B12" s="65"/>
      <c r="C12" s="65"/>
      <c r="D12" s="66"/>
    </row>
    <row r="13" spans="1:4" s="50" customFormat="1" ht="30" customHeight="1">
      <c r="A13" s="64"/>
      <c r="B13" s="65"/>
      <c r="C13" s="30"/>
      <c r="D13" s="66"/>
    </row>
    <row r="14" spans="1:4" s="50" customFormat="1" ht="30" customHeight="1">
      <c r="A14" s="64"/>
      <c r="B14" s="65"/>
      <c r="C14" s="30"/>
      <c r="D14" s="66"/>
    </row>
    <row r="15" spans="1:4" s="50" customFormat="1" ht="30" customHeight="1">
      <c r="A15" s="64"/>
      <c r="B15" s="65"/>
      <c r="C15" s="30"/>
      <c r="D15" s="66"/>
    </row>
    <row r="16" spans="1:4" s="50" customFormat="1" ht="30" customHeight="1">
      <c r="A16" s="67"/>
      <c r="B16" s="68"/>
      <c r="C16" s="69"/>
      <c r="D16" s="70"/>
    </row>
    <row r="17" spans="1:4" s="50" customFormat="1" ht="30" customHeight="1">
      <c r="A17" s="67"/>
      <c r="B17" s="68"/>
      <c r="C17" s="68"/>
      <c r="D17" s="70"/>
    </row>
    <row r="18" spans="1:4" s="50" customFormat="1" ht="30" customHeight="1">
      <c r="A18" s="67"/>
      <c r="B18" s="68"/>
      <c r="C18" s="71"/>
      <c r="D18" s="70"/>
    </row>
    <row r="19" spans="1:4" s="50" customFormat="1" ht="30" customHeight="1">
      <c r="A19" s="72"/>
      <c r="B19" s="65"/>
      <c r="C19" s="30"/>
      <c r="D19" s="66"/>
    </row>
    <row r="20" spans="1:4" s="50" customFormat="1" ht="23.25" customHeight="1">
      <c r="A20" s="72"/>
      <c r="B20" s="73"/>
      <c r="C20" s="74"/>
      <c r="D20" s="66"/>
    </row>
    <row r="21" spans="1:4" s="50" customFormat="1" ht="30" customHeight="1">
      <c r="A21" s="67"/>
      <c r="B21" s="68"/>
      <c r="C21" s="68"/>
      <c r="D21" s="70"/>
    </row>
    <row r="22" spans="1:5" s="50" customFormat="1" ht="30" customHeight="1">
      <c r="A22" s="64"/>
      <c r="B22" s="65"/>
      <c r="C22" s="65"/>
      <c r="D22" s="66"/>
      <c r="E22" s="75"/>
    </row>
    <row r="23" spans="1:4" s="50" customFormat="1" ht="30" customHeight="1">
      <c r="A23" s="64"/>
      <c r="B23" s="65"/>
      <c r="C23" s="30"/>
      <c r="D23" s="66"/>
    </row>
    <row r="24" spans="1:4" s="50" customFormat="1" ht="30" customHeight="1">
      <c r="A24" s="64"/>
      <c r="B24" s="65"/>
      <c r="C24" s="30"/>
      <c r="D24" s="66"/>
    </row>
    <row r="25" spans="1:4" s="50" customFormat="1" ht="21" customHeight="1">
      <c r="A25" s="76"/>
      <c r="B25" s="73"/>
      <c r="C25" s="74"/>
      <c r="D25" s="66"/>
    </row>
    <row r="26" spans="1:4" s="50" customFormat="1" ht="28.5" customHeight="1" thickBot="1">
      <c r="A26" s="77"/>
      <c r="B26" s="78"/>
      <c r="C26" s="78"/>
      <c r="D26" s="79"/>
    </row>
  </sheetData>
  <sheetProtection/>
  <mergeCells count="3">
    <mergeCell ref="A2:D2"/>
    <mergeCell ref="A3:D3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E13" sqref="E13"/>
    </sheetView>
  </sheetViews>
  <sheetFormatPr defaultColWidth="11.00390625" defaultRowHeight="16.5"/>
  <cols>
    <col min="1" max="1" width="51.875" style="42" customWidth="1"/>
    <col min="2" max="2" width="38.25390625" style="42" customWidth="1"/>
    <col min="3" max="3" width="31.125" style="42" customWidth="1"/>
    <col min="4" max="4" width="26.75390625" style="42" customWidth="1"/>
    <col min="5" max="16384" width="11.00390625" style="42" customWidth="1"/>
  </cols>
  <sheetData>
    <row r="1" ht="18" customHeight="1"/>
    <row r="2" spans="1:4" s="43" customFormat="1" ht="36" customHeight="1">
      <c r="A2" s="149" t="s">
        <v>41</v>
      </c>
      <c r="B2" s="150"/>
      <c r="C2" s="80"/>
      <c r="D2" s="80"/>
    </row>
    <row r="3" spans="1:4" s="83" customFormat="1" ht="32.25" customHeight="1" thickBot="1">
      <c r="A3" s="81" t="s">
        <v>42</v>
      </c>
      <c r="B3" s="46" t="s">
        <v>43</v>
      </c>
      <c r="C3" s="82"/>
      <c r="D3" s="82"/>
    </row>
    <row r="4" spans="1:2" s="50" customFormat="1" ht="30" customHeight="1">
      <c r="A4" s="48" t="s">
        <v>44</v>
      </c>
      <c r="B4" s="84" t="s">
        <v>45</v>
      </c>
    </row>
    <row r="5" spans="1:2" s="50" customFormat="1" ht="24.75" customHeight="1">
      <c r="A5" s="85" t="s">
        <v>46</v>
      </c>
      <c r="B5" s="86"/>
    </row>
    <row r="6" spans="1:2" s="50" customFormat="1" ht="24.75" customHeight="1">
      <c r="A6" s="87" t="s">
        <v>47</v>
      </c>
      <c r="B6" s="88">
        <v>975196</v>
      </c>
    </row>
    <row r="7" spans="1:2" s="50" customFormat="1" ht="24.75" customHeight="1">
      <c r="A7" s="89" t="s">
        <v>48</v>
      </c>
      <c r="B7" s="88">
        <v>-1004470</v>
      </c>
    </row>
    <row r="8" spans="1:2" s="50" customFormat="1" ht="24.75" customHeight="1">
      <c r="A8" s="89" t="s">
        <v>49</v>
      </c>
      <c r="B8" s="88">
        <f>B6+B7</f>
        <v>-29274</v>
      </c>
    </row>
    <row r="9" spans="1:2" s="50" customFormat="1" ht="24.75" customHeight="1">
      <c r="A9" s="89" t="s">
        <v>50</v>
      </c>
      <c r="B9" s="88"/>
    </row>
    <row r="10" spans="1:2" s="50" customFormat="1" ht="24.75" customHeight="1">
      <c r="A10" s="89" t="s">
        <v>51</v>
      </c>
      <c r="B10" s="88">
        <f>B8+B9</f>
        <v>-29274</v>
      </c>
    </row>
    <row r="11" spans="1:2" s="50" customFormat="1" ht="24.75" customHeight="1">
      <c r="A11" s="89" t="s">
        <v>52</v>
      </c>
      <c r="B11" s="88">
        <v>1004209</v>
      </c>
    </row>
    <row r="12" spans="1:2" s="50" customFormat="1" ht="24.75" customHeight="1">
      <c r="A12" s="67" t="s">
        <v>53</v>
      </c>
      <c r="B12" s="90">
        <f>SUM(B10:B11)</f>
        <v>974935</v>
      </c>
    </row>
    <row r="13" spans="1:2" s="50" customFormat="1" ht="24.75" customHeight="1">
      <c r="A13" s="57" t="s">
        <v>54</v>
      </c>
      <c r="B13" s="91"/>
    </row>
    <row r="14" spans="1:2" s="50" customFormat="1" ht="24.75" customHeight="1">
      <c r="A14" s="92" t="s">
        <v>55</v>
      </c>
      <c r="B14" s="88"/>
    </row>
    <row r="15" spans="1:2" s="50" customFormat="1" ht="24.75" customHeight="1">
      <c r="A15" s="67" t="s">
        <v>56</v>
      </c>
      <c r="B15" s="93"/>
    </row>
    <row r="16" spans="1:2" s="60" customFormat="1" ht="24.75" customHeight="1">
      <c r="A16" s="63" t="s">
        <v>57</v>
      </c>
      <c r="B16" s="93"/>
    </row>
    <row r="17" spans="1:2" s="50" customFormat="1" ht="24.75" customHeight="1">
      <c r="A17" s="92" t="s">
        <v>58</v>
      </c>
      <c r="B17" s="88"/>
    </row>
    <row r="18" spans="1:2" s="50" customFormat="1" ht="24.75" customHeight="1">
      <c r="A18" s="94" t="s">
        <v>59</v>
      </c>
      <c r="B18" s="95"/>
    </row>
    <row r="19" spans="1:2" s="50" customFormat="1" ht="24.75" customHeight="1">
      <c r="A19" s="94" t="s">
        <v>60</v>
      </c>
      <c r="B19" s="95"/>
    </row>
    <row r="20" spans="1:2" s="50" customFormat="1" ht="24.75" customHeight="1">
      <c r="A20" s="94" t="s">
        <v>61</v>
      </c>
      <c r="B20" s="95"/>
    </row>
    <row r="21" spans="1:2" s="50" customFormat="1" ht="24.75" customHeight="1">
      <c r="A21" s="94" t="s">
        <v>62</v>
      </c>
      <c r="B21" s="95"/>
    </row>
    <row r="22" spans="1:2" s="50" customFormat="1" ht="24.75" customHeight="1">
      <c r="A22" s="94" t="s">
        <v>63</v>
      </c>
      <c r="B22" s="95"/>
    </row>
    <row r="23" spans="1:2" s="50" customFormat="1" ht="24.75" customHeight="1">
      <c r="A23" s="94" t="s">
        <v>64</v>
      </c>
      <c r="B23" s="95"/>
    </row>
    <row r="24" spans="1:2" s="60" customFormat="1" ht="24.75" customHeight="1">
      <c r="A24" s="67" t="s">
        <v>65</v>
      </c>
      <c r="B24" s="96"/>
    </row>
    <row r="25" spans="1:2" s="60" customFormat="1" ht="24.75" customHeight="1">
      <c r="A25" s="57" t="s">
        <v>66</v>
      </c>
      <c r="B25" s="93">
        <f>B12+B15+B24</f>
        <v>974935</v>
      </c>
    </row>
    <row r="26" spans="1:2" s="60" customFormat="1" ht="24.75" customHeight="1">
      <c r="A26" s="57" t="s">
        <v>67</v>
      </c>
      <c r="B26" s="93">
        <v>115072004</v>
      </c>
    </row>
    <row r="27" spans="1:2" s="60" customFormat="1" ht="24.75" customHeight="1">
      <c r="A27" s="57" t="s">
        <v>68</v>
      </c>
      <c r="B27" s="93">
        <f>B25+B26</f>
        <v>116046939</v>
      </c>
    </row>
    <row r="28" spans="1:2" s="83" customFormat="1" ht="30.75" customHeight="1" thickBot="1">
      <c r="A28" s="97"/>
      <c r="B28" s="98"/>
    </row>
    <row r="29" spans="1:8" s="106" customFormat="1" ht="17.25" customHeight="1">
      <c r="A29" s="99" t="s">
        <v>69</v>
      </c>
      <c r="B29" s="100"/>
      <c r="C29" s="101"/>
      <c r="D29" s="102"/>
      <c r="E29" s="102"/>
      <c r="F29" s="103"/>
      <c r="G29" s="104"/>
      <c r="H29" s="105"/>
    </row>
    <row r="30" spans="1:8" s="47" customFormat="1" ht="41.25" customHeight="1">
      <c r="A30" s="161" t="s">
        <v>70</v>
      </c>
      <c r="B30" s="148"/>
      <c r="C30" s="13"/>
      <c r="D30" s="13"/>
      <c r="E30" s="13"/>
      <c r="F30" s="13"/>
      <c r="G30" s="13"/>
      <c r="H30" s="13"/>
    </row>
    <row r="31" spans="1:8" s="83" customFormat="1" ht="36" customHeight="1">
      <c r="A31" s="162"/>
      <c r="B31" s="163"/>
      <c r="C31" s="107"/>
      <c r="D31" s="107"/>
      <c r="E31" s="107"/>
      <c r="F31" s="107"/>
      <c r="G31" s="107"/>
      <c r="H31" s="107"/>
    </row>
  </sheetData>
  <sheetProtection/>
  <mergeCells count="3">
    <mergeCell ref="A2:B2"/>
    <mergeCell ref="A30:B30"/>
    <mergeCell ref="A31:B3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J16" sqref="J16"/>
    </sheetView>
  </sheetViews>
  <sheetFormatPr defaultColWidth="9.00390625" defaultRowHeight="16.5"/>
  <cols>
    <col min="1" max="1" width="22.375" style="108" customWidth="1"/>
    <col min="2" max="2" width="18.125" style="108" customWidth="1"/>
    <col min="3" max="3" width="7.375" style="108" customWidth="1"/>
    <col min="4" max="4" width="20.50390625" style="108" customWidth="1"/>
    <col min="5" max="5" width="18.00390625" style="108" customWidth="1"/>
    <col min="6" max="6" width="7.375" style="108" customWidth="1"/>
    <col min="7" max="16384" width="9.00390625" style="108" customWidth="1"/>
  </cols>
  <sheetData>
    <row r="1" ht="18" customHeight="1"/>
    <row r="2" spans="1:6" ht="36" customHeight="1">
      <c r="A2" s="164" t="s">
        <v>71</v>
      </c>
      <c r="B2" s="165"/>
      <c r="C2" s="165"/>
      <c r="D2" s="165"/>
      <c r="E2" s="165"/>
      <c r="F2" s="165"/>
    </row>
    <row r="3" spans="1:6" ht="18" customHeight="1">
      <c r="A3" s="109"/>
      <c r="B3" s="109"/>
      <c r="C3" s="109"/>
      <c r="D3" s="109"/>
      <c r="E3" s="109"/>
      <c r="F3" s="109"/>
    </row>
    <row r="4" spans="1:6" s="111" customFormat="1" ht="32.25" customHeight="1" thickBot="1">
      <c r="A4" s="110"/>
      <c r="B4" s="166" t="s">
        <v>72</v>
      </c>
      <c r="C4" s="166"/>
      <c r="D4" s="166"/>
      <c r="E4" s="167" t="s">
        <v>3</v>
      </c>
      <c r="F4" s="168"/>
    </row>
    <row r="5" spans="1:6" s="112" customFormat="1" ht="29.25" customHeight="1">
      <c r="A5" s="169" t="s">
        <v>73</v>
      </c>
      <c r="B5" s="171" t="s">
        <v>33</v>
      </c>
      <c r="C5" s="172"/>
      <c r="D5" s="171" t="s">
        <v>74</v>
      </c>
      <c r="E5" s="171" t="s">
        <v>33</v>
      </c>
      <c r="F5" s="174"/>
    </row>
    <row r="6" spans="1:6" s="112" customFormat="1" ht="29.25" customHeight="1">
      <c r="A6" s="170"/>
      <c r="B6" s="113" t="s">
        <v>75</v>
      </c>
      <c r="C6" s="113" t="s">
        <v>76</v>
      </c>
      <c r="D6" s="173"/>
      <c r="E6" s="113" t="s">
        <v>75</v>
      </c>
      <c r="F6" s="114" t="s">
        <v>76</v>
      </c>
    </row>
    <row r="7" spans="1:6" s="119" customFormat="1" ht="6.75" customHeight="1">
      <c r="A7" s="115"/>
      <c r="B7" s="116"/>
      <c r="C7" s="117"/>
      <c r="D7" s="115"/>
      <c r="E7" s="116"/>
      <c r="F7" s="118"/>
    </row>
    <row r="8" spans="1:6" s="124" customFormat="1" ht="33" customHeight="1">
      <c r="A8" s="120" t="s">
        <v>77</v>
      </c>
      <c r="B8" s="121">
        <f>B9+B14</f>
        <v>116077347</v>
      </c>
      <c r="C8" s="122">
        <f aca="true" t="shared" si="0" ref="C8:C13">B8/$B$8*100</f>
        <v>100</v>
      </c>
      <c r="D8" s="120" t="s">
        <v>78</v>
      </c>
      <c r="E8" s="121"/>
      <c r="F8" s="123"/>
    </row>
    <row r="9" spans="1:6" s="124" customFormat="1" ht="33" customHeight="1">
      <c r="A9" s="125" t="s">
        <v>79</v>
      </c>
      <c r="B9" s="121">
        <f>B10+B12</f>
        <v>116077347</v>
      </c>
      <c r="C9" s="122">
        <f t="shared" si="0"/>
        <v>100</v>
      </c>
      <c r="D9" s="125"/>
      <c r="E9" s="121"/>
      <c r="F9" s="123"/>
    </row>
    <row r="10" spans="1:6" s="124" customFormat="1" ht="33" customHeight="1">
      <c r="A10" s="126" t="s">
        <v>80</v>
      </c>
      <c r="B10" s="127">
        <f>B11</f>
        <v>116046939</v>
      </c>
      <c r="C10" s="128">
        <f t="shared" si="0"/>
        <v>99.9738036742001</v>
      </c>
      <c r="D10" s="126"/>
      <c r="E10" s="127"/>
      <c r="F10" s="129"/>
    </row>
    <row r="11" spans="1:6" s="124" customFormat="1" ht="33" customHeight="1">
      <c r="A11" s="126" t="s">
        <v>81</v>
      </c>
      <c r="B11" s="127">
        <v>116046939</v>
      </c>
      <c r="C11" s="128">
        <f t="shared" si="0"/>
        <v>99.9738036742001</v>
      </c>
      <c r="D11" s="126"/>
      <c r="E11" s="127"/>
      <c r="F11" s="129"/>
    </row>
    <row r="12" spans="1:6" s="124" customFormat="1" ht="33" customHeight="1">
      <c r="A12" s="126" t="s">
        <v>82</v>
      </c>
      <c r="B12" s="127">
        <f>B13</f>
        <v>30408</v>
      </c>
      <c r="C12" s="128">
        <f t="shared" si="0"/>
        <v>0.02619632579989961</v>
      </c>
      <c r="D12" s="120" t="s">
        <v>83</v>
      </c>
      <c r="E12" s="121">
        <f>E13+E16</f>
        <v>116077347</v>
      </c>
      <c r="F12" s="123">
        <f>E12/$E$25*100</f>
        <v>100</v>
      </c>
    </row>
    <row r="13" spans="1:6" s="124" customFormat="1" ht="33" customHeight="1">
      <c r="A13" s="126" t="s">
        <v>84</v>
      </c>
      <c r="B13" s="127">
        <v>30408</v>
      </c>
      <c r="C13" s="128">
        <f t="shared" si="0"/>
        <v>0.02619632579989961</v>
      </c>
      <c r="D13" s="130" t="s">
        <v>85</v>
      </c>
      <c r="E13" s="131">
        <f>E14</f>
        <v>116077347</v>
      </c>
      <c r="F13" s="123">
        <f>E13/$E$25*100</f>
        <v>100</v>
      </c>
    </row>
    <row r="14" spans="1:6" s="124" customFormat="1" ht="33" customHeight="1">
      <c r="A14" s="125" t="s">
        <v>86</v>
      </c>
      <c r="B14" s="131"/>
      <c r="C14" s="122"/>
      <c r="D14" s="126" t="s">
        <v>87</v>
      </c>
      <c r="E14" s="132">
        <f>E15</f>
        <v>116077347</v>
      </c>
      <c r="F14" s="129">
        <f>E14/$E$25*100</f>
        <v>100</v>
      </c>
    </row>
    <row r="15" spans="1:6" s="124" customFormat="1" ht="33" customHeight="1">
      <c r="A15" s="126" t="s">
        <v>88</v>
      </c>
      <c r="B15" s="127"/>
      <c r="C15" s="128"/>
      <c r="D15" s="126" t="s">
        <v>89</v>
      </c>
      <c r="E15" s="132">
        <v>116077347</v>
      </c>
      <c r="F15" s="129">
        <f>E15/$E$25*100</f>
        <v>100</v>
      </c>
    </row>
    <row r="16" spans="1:6" s="124" customFormat="1" ht="42.75" customHeight="1">
      <c r="A16" s="126" t="s">
        <v>90</v>
      </c>
      <c r="B16" s="127">
        <v>62977663</v>
      </c>
      <c r="C16" s="128">
        <f>B16/$B$8*100</f>
        <v>54.25491245936212</v>
      </c>
      <c r="D16" s="126"/>
      <c r="E16" s="132"/>
      <c r="F16" s="129"/>
    </row>
    <row r="17" spans="1:6" s="124" customFormat="1" ht="58.5" customHeight="1">
      <c r="A17" s="126" t="s">
        <v>91</v>
      </c>
      <c r="B17" s="127">
        <v>-62977663</v>
      </c>
      <c r="C17" s="128">
        <f>B17/$B$8*100</f>
        <v>-54.25491245936212</v>
      </c>
      <c r="D17" s="133"/>
      <c r="E17" s="121"/>
      <c r="F17" s="123"/>
    </row>
    <row r="18" spans="1:6" s="124" customFormat="1" ht="33" customHeight="1">
      <c r="A18" s="126"/>
      <c r="B18" s="127"/>
      <c r="C18" s="128"/>
      <c r="D18" s="130"/>
      <c r="E18" s="131"/>
      <c r="F18" s="123"/>
    </row>
    <row r="19" spans="1:6" s="124" customFormat="1" ht="33" customHeight="1">
      <c r="A19" s="126"/>
      <c r="B19" s="127"/>
      <c r="C19" s="128"/>
      <c r="D19" s="126"/>
      <c r="E19" s="132"/>
      <c r="F19" s="129"/>
    </row>
    <row r="20" spans="1:6" s="124" customFormat="1" ht="33" customHeight="1">
      <c r="A20" s="126"/>
      <c r="B20" s="127"/>
      <c r="C20" s="128"/>
      <c r="D20" s="126"/>
      <c r="E20" s="132"/>
      <c r="F20" s="129"/>
    </row>
    <row r="21" spans="1:6" s="124" customFormat="1" ht="33" customHeight="1">
      <c r="A21" s="134"/>
      <c r="B21" s="127"/>
      <c r="C21" s="128"/>
      <c r="D21" s="125"/>
      <c r="E21" s="121"/>
      <c r="F21" s="123"/>
    </row>
    <row r="22" spans="1:6" s="124" customFormat="1" ht="33" customHeight="1">
      <c r="A22" s="134"/>
      <c r="B22" s="127"/>
      <c r="C22" s="128"/>
      <c r="D22" s="125"/>
      <c r="E22" s="121"/>
      <c r="F22" s="123"/>
    </row>
    <row r="23" spans="1:6" s="124" customFormat="1" ht="33" customHeight="1">
      <c r="A23" s="130"/>
      <c r="B23" s="121"/>
      <c r="C23" s="135"/>
      <c r="D23" s="126"/>
      <c r="E23" s="127"/>
      <c r="F23" s="129"/>
    </row>
    <row r="24" spans="1:6" s="112" customFormat="1" ht="30" customHeight="1">
      <c r="A24" s="136"/>
      <c r="B24" s="137"/>
      <c r="C24" s="138"/>
      <c r="D24" s="126"/>
      <c r="E24" s="139"/>
      <c r="F24" s="129"/>
    </row>
    <row r="25" spans="1:6" ht="33" customHeight="1" thickBot="1">
      <c r="A25" s="140" t="s">
        <v>92</v>
      </c>
      <c r="B25" s="141">
        <f>B9+B14</f>
        <v>116077347</v>
      </c>
      <c r="C25" s="142">
        <f>B25/$B$8*100</f>
        <v>100</v>
      </c>
      <c r="D25" s="143" t="s">
        <v>92</v>
      </c>
      <c r="E25" s="141">
        <f>E8+E12</f>
        <v>116077347</v>
      </c>
      <c r="F25" s="144">
        <f>E25/$E$25*100</f>
        <v>100</v>
      </c>
    </row>
    <row r="26" spans="6:8" ht="34.5" customHeight="1">
      <c r="F26" s="145"/>
      <c r="G26" s="146"/>
      <c r="H26" s="146"/>
    </row>
    <row r="27" ht="139.5" customHeight="1" hidden="1"/>
  </sheetData>
  <sheetProtection/>
  <mergeCells count="7">
    <mergeCell ref="A2:F2"/>
    <mergeCell ref="B4:D4"/>
    <mergeCell ref="E4:F4"/>
    <mergeCell ref="A5:A6"/>
    <mergeCell ref="B5:C5"/>
    <mergeCell ref="D5:D6"/>
    <mergeCell ref="E5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徐璧玲</dc:creator>
  <cp:keywords/>
  <dc:description/>
  <cp:lastModifiedBy>admin</cp:lastModifiedBy>
  <cp:lastPrinted>2015-04-17T07:56:42Z</cp:lastPrinted>
  <dcterms:created xsi:type="dcterms:W3CDTF">2015-04-16T07:59:55Z</dcterms:created>
  <dcterms:modified xsi:type="dcterms:W3CDTF">2015-04-23T09:06:30Z</dcterms:modified>
  <cp:category/>
  <cp:version/>
  <cp:contentType/>
  <cp:contentStatus/>
</cp:coreProperties>
</file>