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66" windowWidth="10335" windowHeight="10275" activeTab="0"/>
  </bookViews>
  <sheets>
    <sheet name="餘絀表及撥補表" sheetId="1" r:id="rId1"/>
    <sheet name="現流表及平衡表 " sheetId="2" r:id="rId2"/>
  </sheets>
  <definedNames>
    <definedName name="_xlnm.Print_Area" localSheetId="1">'現流表及平衡表 '!$A$1:$K$48</definedName>
    <definedName name="_xlnm.Print_Area" localSheetId="0">'餘絀表及撥補表'!$A$1:$H$48</definedName>
  </definedNames>
  <calcPr fullCalcOnLoad="1"/>
</workbook>
</file>

<file path=xl/sharedStrings.xml><?xml version="1.0" encoding="utf-8"?>
<sst xmlns="http://schemas.openxmlformats.org/spreadsheetml/2006/main" count="101" uniqueCount="81">
  <si>
    <t>單位：新臺幣元</t>
  </si>
  <si>
    <t>％</t>
  </si>
  <si>
    <t>金　　　　額</t>
  </si>
  <si>
    <t xml:space="preserve">  投資活動之淨現金流入（流出－）</t>
  </si>
  <si>
    <t>融資活動之現金流量</t>
  </si>
  <si>
    <t xml:space="preserve">  融資活動之淨現金流入（流出－）</t>
  </si>
  <si>
    <t>現金及約當現金之淨增（淨減－）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</si>
  <si>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</si>
  <si>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</si>
  <si>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</si>
  <si>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</si>
  <si>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</si>
  <si>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</si>
  <si>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</si>
  <si>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</si>
  <si>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</si>
  <si>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</si>
  <si>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其他負債</t>
  </si>
  <si>
    <t>長期投資</t>
  </si>
  <si>
    <t>基金及餘絀</t>
  </si>
  <si>
    <t>基金</t>
  </si>
  <si>
    <t>餘絀</t>
  </si>
  <si>
    <t>合                 計</t>
  </si>
  <si>
    <t>科目</t>
  </si>
  <si>
    <t>本年度決算數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</si>
  <si>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</si>
  <si>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</si>
  <si>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總收入</t>
  </si>
  <si>
    <t>利息收入</t>
  </si>
  <si>
    <t>手續費收入</t>
  </si>
  <si>
    <t>投資利益</t>
  </si>
  <si>
    <t>收回呆帳及過期帳</t>
  </si>
  <si>
    <t>什項收入</t>
  </si>
  <si>
    <t>總支出</t>
  </si>
  <si>
    <t>手續費費用</t>
  </si>
  <si>
    <t>提存買賣損失</t>
  </si>
  <si>
    <t>管理費用</t>
  </si>
  <si>
    <t>什項費用</t>
  </si>
  <si>
    <t>項目</t>
  </si>
  <si>
    <t>賸餘之部</t>
  </si>
  <si>
    <t>分配之部</t>
  </si>
  <si>
    <t>本年度分配收益數</t>
  </si>
  <si>
    <t>未分配賸餘</t>
  </si>
  <si>
    <t>增加長期投資</t>
  </si>
  <si>
    <t>本年度
決算數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</si>
  <si>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</si>
  <si>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業務活動之現金流量</t>
  </si>
  <si>
    <t>調整非現金項目</t>
  </si>
  <si>
    <t xml:space="preserve">  業務活動之淨現金流入（流出－）</t>
  </si>
  <si>
    <t>投資活動之現金流量</t>
  </si>
  <si>
    <t>合 　　計</t>
  </si>
  <si>
    <t>勞工退休基金（舊制）收支餘絀決算表</t>
  </si>
  <si>
    <t>勞工退休基金（舊制）現金流量決算表</t>
  </si>
  <si>
    <t>勞工退休基金（舊制）平衡表</t>
  </si>
  <si>
    <t>勞工退休基金提撥數</t>
  </si>
  <si>
    <t>勞工退休基金給付數</t>
  </si>
  <si>
    <t>撥用賸餘</t>
  </si>
  <si>
    <t>待填補之短絀</t>
  </si>
  <si>
    <t>勞工退休基金（舊制）餘絀撥補決算表</t>
  </si>
  <si>
    <t>短絀之部</t>
  </si>
  <si>
    <t>本期分配保證收益後短絀</t>
  </si>
  <si>
    <t>前期待填補之短絀</t>
  </si>
  <si>
    <t>填補（分配）之部</t>
  </si>
  <si>
    <t>金融資產評價利益</t>
  </si>
  <si>
    <t>金融負債評價利益</t>
  </si>
  <si>
    <t>兌換利益</t>
  </si>
  <si>
    <t>增加流動金融負債</t>
  </si>
  <si>
    <t>本期賸餘（短絀－）</t>
  </si>
  <si>
    <t>本期賸餘</t>
  </si>
  <si>
    <t>前期未分配賸餘</t>
  </si>
  <si>
    <t>本期賸餘（短絀－）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</si>
  <si>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</si>
  <si>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t>本年度預算數</t>
  </si>
  <si>
    <t>利息費用</t>
  </si>
  <si>
    <t>金融負債評價損失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</si>
  <si>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年度</t>
    </r>
  </si>
  <si>
    <t>本年度
預算數</t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</si>
  <si>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</si>
  <si>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r>
      <t xml:space="preserve"> </t>
    </r>
    <r>
      <rPr>
        <sz val="10"/>
        <color indexed="8"/>
        <rFont val="新細明體"/>
        <family val="1"/>
      </rPr>
      <t>註：信託代理與保證資產（負債）性質科目，本年度決算數為</t>
    </r>
    <r>
      <rPr>
        <sz val="10"/>
        <color indexed="8"/>
        <rFont val="Times New Roman"/>
        <family val="1"/>
      </rPr>
      <t>333,339,953</t>
    </r>
    <r>
      <rPr>
        <sz val="10"/>
        <color indexed="8"/>
        <rFont val="新細明體"/>
        <family val="1"/>
      </rPr>
      <t xml:space="preserve">元；期收出售遠匯款（期付遠匯款）性質科目
</t>
    </r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新細明體"/>
        <family val="1"/>
      </rPr>
      <t>，本年度決算數為</t>
    </r>
    <r>
      <rPr>
        <sz val="10"/>
        <color indexed="8"/>
        <rFont val="Times New Roman"/>
        <family val="1"/>
      </rPr>
      <t>38,247,993,100</t>
    </r>
    <r>
      <rPr>
        <sz val="10"/>
        <color indexed="8"/>
        <rFont val="新細明體"/>
        <family val="1"/>
      </rPr>
      <t>元；買入期貨（待抵銷買入期貨）性質科目，本年度決算數為</t>
    </r>
    <r>
      <rPr>
        <sz val="10"/>
        <color indexed="8"/>
        <rFont val="Times New Roman"/>
        <family val="1"/>
      </rPr>
      <t>1,512,396,642</t>
    </r>
    <r>
      <rPr>
        <sz val="10"/>
        <color indexed="8"/>
        <rFont val="新細明體"/>
        <family val="1"/>
      </rPr>
      <t xml:space="preserve">元；賣
</t>
    </r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新細明體"/>
        <family val="1"/>
      </rPr>
      <t>出期貨（待抵銷賣出期貨）性質科目，本年度決算數為</t>
    </r>
    <r>
      <rPr>
        <sz val="10"/>
        <color indexed="8"/>
        <rFont val="Times New Roman"/>
        <family val="1"/>
      </rPr>
      <t>1,925,258,824</t>
    </r>
    <r>
      <rPr>
        <sz val="10"/>
        <color indexed="8"/>
        <rFont val="新細明體"/>
        <family val="1"/>
      </rPr>
      <t>元；換入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細明體"/>
        <family val="1"/>
      </rPr>
      <t>換出利率交換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待抵銷換入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細明體"/>
        <family val="1"/>
      </rPr>
      <t>換出利率</t>
    </r>
    <r>
      <rPr>
        <sz val="10"/>
        <color indexed="8"/>
        <rFont val="Times New Roman"/>
        <family val="1"/>
      </rPr>
      <t xml:space="preserve">
         </t>
    </r>
    <r>
      <rPr>
        <sz val="10"/>
        <color indexed="8"/>
        <rFont val="新細明體"/>
        <family val="1"/>
      </rPr>
      <t>交換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新細明體"/>
        <family val="1"/>
      </rPr>
      <t>性質科目，本年度決算數為</t>
    </r>
    <r>
      <rPr>
        <sz val="10"/>
        <color indexed="8"/>
        <rFont val="Times New Roman"/>
        <family val="1"/>
      </rPr>
      <t>31,417,172,572</t>
    </r>
    <r>
      <rPr>
        <sz val="10"/>
        <color indexed="8"/>
        <rFont val="新細明體"/>
        <family val="1"/>
      </rPr>
      <t>元。</t>
    </r>
    <r>
      <rPr>
        <sz val="10"/>
        <color indexed="8"/>
        <rFont val="Times New Roman"/>
        <family val="1"/>
      </rPr>
      <t xml:space="preserve">    </t>
    </r>
  </si>
  <si>
    <t>流動金融資產淨增</t>
  </si>
  <si>
    <t>減少長期投資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</si>
</sst>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57">
    <font>
      <sz val="12"/>
      <name val="標楷體"/>
      <family val="4"/>
    </font>
    <font>
      <u val="single"/>
      <sz val="12"/>
      <color indexed="36"/>
      <name val="標楷體"/>
      <family val="4"/>
    </font>
    <font>
      <u val="single"/>
      <sz val="12"/>
      <color indexed="12"/>
      <name val="標楷體"/>
      <family val="4"/>
    </font>
    <font>
      <sz val="9"/>
      <name val="標楷體"/>
      <family val="4"/>
    </font>
    <font>
      <sz val="12"/>
      <color indexed="8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9"/>
      <name val="細明體"/>
      <family val="3"/>
    </font>
    <font>
      <b/>
      <sz val="9"/>
      <color indexed="8"/>
      <name val="新細明體"/>
      <family val="1"/>
    </font>
    <font>
      <b/>
      <sz val="10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b/>
      <sz val="12"/>
      <color indexed="8"/>
      <name val="細明體"/>
      <family val="3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sz val="10"/>
      <color indexed="8"/>
      <name val="細明體"/>
      <family val="3"/>
    </font>
    <font>
      <sz val="12"/>
      <color indexed="10"/>
      <name val="標楷體"/>
      <family val="4"/>
    </font>
    <font>
      <b/>
      <sz val="10"/>
      <color indexed="9"/>
      <name val="新細明體"/>
      <family val="1"/>
    </font>
    <font>
      <sz val="10"/>
      <color indexed="9"/>
      <name val="新細明體"/>
      <family val="1"/>
    </font>
    <font>
      <sz val="10"/>
      <color indexed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81" fontId="14" fillId="0" borderId="11" xfId="0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left" vertical="center"/>
      <protection locked="0"/>
    </xf>
    <xf numFmtId="181" fontId="12" fillId="0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8" fillId="0" borderId="15" xfId="0" applyFont="1" applyBorder="1" applyAlignment="1" applyProtection="1">
      <alignment horizontal="distributed" vertical="center" indent="1"/>
      <protection/>
    </xf>
    <xf numFmtId="0" fontId="8" fillId="0" borderId="15" xfId="0" applyFont="1" applyBorder="1" applyAlignment="1" applyProtection="1">
      <alignment horizontal="center" vertical="center"/>
      <protection/>
    </xf>
    <xf numFmtId="181" fontId="12" fillId="0" borderId="16" xfId="0" applyNumberFormat="1" applyFont="1" applyBorder="1" applyAlignment="1" applyProtection="1">
      <alignment vertical="center"/>
      <protection/>
    </xf>
    <xf numFmtId="181" fontId="12" fillId="0" borderId="17" xfId="0" applyNumberFormat="1" applyFont="1" applyBorder="1" applyAlignment="1" applyProtection="1">
      <alignment vertical="center" readingOrder="2"/>
      <protection/>
    </xf>
    <xf numFmtId="178" fontId="12" fillId="0" borderId="17" xfId="0" applyNumberFormat="1" applyFont="1" applyBorder="1" applyAlignment="1" applyProtection="1">
      <alignment vertical="center" readingOrder="2"/>
      <protection/>
    </xf>
    <xf numFmtId="0" fontId="18" fillId="0" borderId="0" xfId="0" applyFont="1" applyAlignment="1">
      <alignment vertical="center"/>
    </xf>
    <xf numFmtId="181" fontId="14" fillId="0" borderId="18" xfId="0" applyNumberFormat="1" applyFont="1" applyBorder="1" applyAlignment="1" applyProtection="1">
      <alignment horizontal="left" vertical="center"/>
      <protection locked="0"/>
    </xf>
    <xf numFmtId="181" fontId="14" fillId="0" borderId="18" xfId="0" applyNumberFormat="1" applyFont="1" applyBorder="1" applyAlignment="1" applyProtection="1">
      <alignment horizontal="center" vertical="center"/>
      <protection/>
    </xf>
    <xf numFmtId="181" fontId="14" fillId="0" borderId="18" xfId="0" applyNumberFormat="1" applyFont="1" applyBorder="1" applyAlignment="1" applyProtection="1">
      <alignment horizontal="center" vertical="center"/>
      <protection locked="0"/>
    </xf>
    <xf numFmtId="181" fontId="19" fillId="0" borderId="18" xfId="0" applyNumberFormat="1" applyFont="1" applyBorder="1" applyAlignment="1" applyProtection="1">
      <alignment horizontal="center" vertical="center"/>
      <protection/>
    </xf>
    <xf numFmtId="181" fontId="14" fillId="0" borderId="18" xfId="0" applyNumberFormat="1" applyFont="1" applyBorder="1" applyAlignment="1" applyProtection="1">
      <alignment horizontal="right" vertical="center"/>
      <protection/>
    </xf>
    <xf numFmtId="178" fontId="14" fillId="0" borderId="11" xfId="0" applyNumberFormat="1" applyFont="1" applyBorder="1" applyAlignment="1" applyProtection="1">
      <alignment horizontal="right" vertical="center" readingOrder="2"/>
      <protection/>
    </xf>
    <xf numFmtId="181" fontId="14" fillId="0" borderId="18" xfId="0" applyNumberFormat="1" applyFont="1" applyFill="1" applyBorder="1" applyAlignment="1" applyProtection="1">
      <alignment horizontal="right" vertical="center"/>
      <protection locked="0"/>
    </xf>
    <xf numFmtId="181" fontId="12" fillId="0" borderId="18" xfId="0" applyNumberFormat="1" applyFont="1" applyBorder="1" applyAlignment="1" applyProtection="1">
      <alignment vertical="center"/>
      <protection/>
    </xf>
    <xf numFmtId="178" fontId="12" fillId="0" borderId="11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78" fontId="12" fillId="0" borderId="14" xfId="0" applyNumberFormat="1" applyFont="1" applyBorder="1" applyAlignment="1" applyProtection="1">
      <alignment vertical="center" readingOrder="2"/>
      <protection/>
    </xf>
    <xf numFmtId="0" fontId="4" fillId="0" borderId="0" xfId="0" applyFont="1" applyAlignment="1">
      <alignment vertical="center"/>
    </xf>
    <xf numFmtId="49" fontId="17" fillId="0" borderId="12" xfId="0" applyNumberFormat="1" applyFont="1" applyBorder="1" applyAlignment="1" applyProtection="1">
      <alignment horizontal="left" vertical="center" readingOrder="1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right" vertical="center"/>
    </xf>
    <xf numFmtId="0" fontId="16" fillId="0" borderId="0" xfId="0" applyFont="1" applyBorder="1" applyAlignment="1" applyProtection="1">
      <alignment horizontal="left" vertical="center"/>
      <protection locked="0"/>
    </xf>
    <xf numFmtId="181" fontId="14" fillId="0" borderId="18" xfId="0" applyNumberFormat="1" applyFont="1" applyBorder="1" applyAlignment="1" applyProtection="1">
      <alignment vertical="center"/>
      <protection locked="0"/>
    </xf>
    <xf numFmtId="181" fontId="14" fillId="0" borderId="18" xfId="0" applyNumberFormat="1" applyFont="1" applyBorder="1" applyAlignment="1" applyProtection="1">
      <alignment vertical="center"/>
      <protection/>
    </xf>
    <xf numFmtId="178" fontId="14" fillId="0" borderId="11" xfId="0" applyNumberFormat="1" applyFont="1" applyBorder="1" applyAlignment="1" applyProtection="1">
      <alignment vertical="center" readingOrder="2"/>
      <protection/>
    </xf>
    <xf numFmtId="0" fontId="4" fillId="0" borderId="0" xfId="0" applyFont="1" applyAlignment="1">
      <alignment horizontal="left" vertical="center" indent="1"/>
    </xf>
    <xf numFmtId="0" fontId="14" fillId="0" borderId="0" xfId="0" applyFont="1" applyAlignment="1">
      <alignment vertical="center"/>
    </xf>
    <xf numFmtId="181" fontId="12" fillId="0" borderId="18" xfId="0" applyNumberFormat="1" applyFont="1" applyBorder="1" applyAlignment="1" applyProtection="1">
      <alignment horizontal="left" vertical="center"/>
      <protection locked="0"/>
    </xf>
    <xf numFmtId="181" fontId="12" fillId="0" borderId="18" xfId="0" applyNumberFormat="1" applyFont="1" applyBorder="1" applyAlignment="1" applyProtection="1">
      <alignment horizontal="center" vertical="center"/>
      <protection/>
    </xf>
    <xf numFmtId="181" fontId="12" fillId="0" borderId="18" xfId="0" applyNumberFormat="1" applyFont="1" applyBorder="1" applyAlignment="1" applyProtection="1">
      <alignment horizontal="center" vertical="center"/>
      <protection locked="0"/>
    </xf>
    <xf numFmtId="178" fontId="12" fillId="0" borderId="11" xfId="0" applyNumberFormat="1" applyFont="1" applyBorder="1" applyAlignment="1" applyProtection="1">
      <alignment horizontal="right" vertical="center" readingOrder="2"/>
      <protection/>
    </xf>
    <xf numFmtId="181" fontId="12" fillId="0" borderId="18" xfId="0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left" vertical="center"/>
      <protection/>
    </xf>
    <xf numFmtId="0" fontId="23" fillId="0" borderId="12" xfId="0" applyFont="1" applyBorder="1" applyAlignment="1" applyProtection="1">
      <alignment horizontal="left" vertical="center"/>
      <protection locked="0"/>
    </xf>
    <xf numFmtId="0" fontId="24" fillId="0" borderId="0" xfId="0" applyFont="1" applyAlignment="1">
      <alignment vertical="center"/>
    </xf>
    <xf numFmtId="181" fontId="24" fillId="0" borderId="18" xfId="0" applyNumberFormat="1" applyFont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left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43" fontId="14" fillId="0" borderId="21" xfId="0" applyNumberFormat="1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distributed" vertical="center" indent="1"/>
      <protection/>
    </xf>
    <xf numFmtId="0" fontId="8" fillId="0" borderId="22" xfId="0" applyFont="1" applyBorder="1" applyAlignment="1" applyProtection="1">
      <alignment horizontal="distributed" vertical="center" indent="1"/>
      <protection/>
    </xf>
    <xf numFmtId="0" fontId="8" fillId="0" borderId="23" xfId="0" applyFont="1" applyBorder="1" applyAlignment="1" applyProtection="1">
      <alignment horizontal="distributed" vertical="center" indent="1"/>
      <protection/>
    </xf>
    <xf numFmtId="0" fontId="8" fillId="0" borderId="24" xfId="0" applyFont="1" applyBorder="1" applyAlignment="1" applyProtection="1">
      <alignment horizontal="distributed" vertical="center" indent="1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left" vertical="center"/>
      <protection locked="0"/>
    </xf>
    <xf numFmtId="0" fontId="16" fillId="0" borderId="26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distributed" vertical="center" indent="1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6" fillId="0" borderId="29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distributed" vertical="center" indent="1"/>
      <protection/>
    </xf>
    <xf numFmtId="0" fontId="9" fillId="0" borderId="20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181" fontId="14" fillId="0" borderId="11" xfId="0" applyNumberFormat="1" applyFont="1" applyBorder="1" applyAlignment="1" applyProtection="1">
      <alignment horizontal="right" vertical="center"/>
      <protection locked="0"/>
    </xf>
    <xf numFmtId="181" fontId="14" fillId="0" borderId="12" xfId="0" applyNumberFormat="1" applyFont="1" applyBorder="1" applyAlignment="1" applyProtection="1">
      <alignment horizontal="right" vertical="center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4" fillId="0" borderId="0" xfId="0" applyNumberFormat="1" applyFont="1" applyBorder="1" applyAlignment="1" applyProtection="1">
      <alignment horizontal="right" vertical="center"/>
      <protection locked="0"/>
    </xf>
    <xf numFmtId="181" fontId="14" fillId="0" borderId="11" xfId="0" applyNumberFormat="1" applyFont="1" applyBorder="1" applyAlignment="1" applyProtection="1">
      <alignment horizontal="right" vertical="center"/>
      <protection/>
    </xf>
    <xf numFmtId="181" fontId="14" fillId="0" borderId="12" xfId="0" applyNumberFormat="1" applyFont="1" applyBorder="1" applyAlignment="1" applyProtection="1">
      <alignment horizontal="right" vertical="center"/>
      <protection/>
    </xf>
    <xf numFmtId="181" fontId="12" fillId="0" borderId="14" xfId="0" applyNumberFormat="1" applyFont="1" applyBorder="1" applyAlignment="1" applyProtection="1">
      <alignment horizontal="right" vertical="center"/>
      <protection/>
    </xf>
    <xf numFmtId="181" fontId="12" fillId="0" borderId="20" xfId="0" applyNumberFormat="1" applyFont="1" applyBorder="1" applyAlignment="1" applyProtection="1">
      <alignment horizontal="right" vertical="center"/>
      <protection/>
    </xf>
    <xf numFmtId="0" fontId="16" fillId="0" borderId="14" xfId="0" applyFont="1" applyBorder="1" applyAlignment="1" applyProtection="1">
      <alignment horizontal="distributed" vertical="center" indent="1"/>
      <protection/>
    </xf>
    <xf numFmtId="0" fontId="16" fillId="0" borderId="29" xfId="0" applyFont="1" applyBorder="1" applyAlignment="1" applyProtection="1">
      <alignment horizontal="distributed" vertical="center" indent="1"/>
      <protection/>
    </xf>
    <xf numFmtId="178" fontId="14" fillId="0" borderId="11" xfId="0" applyNumberFormat="1" applyFont="1" applyBorder="1" applyAlignment="1" applyProtection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/>
    </xf>
    <xf numFmtId="0" fontId="16" fillId="0" borderId="11" xfId="0" applyFont="1" applyBorder="1" applyAlignment="1" applyProtection="1">
      <alignment horizontal="distributed" vertical="center" indent="1"/>
      <protection locked="0"/>
    </xf>
    <xf numFmtId="0" fontId="16" fillId="0" borderId="12" xfId="0" applyFont="1" applyBorder="1" applyAlignment="1" applyProtection="1">
      <alignment horizontal="distributed" vertical="center" inden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8" fillId="0" borderId="31" xfId="0" applyFont="1" applyBorder="1" applyAlignment="1" applyProtection="1">
      <alignment horizontal="distributed" vertical="center" wrapText="1" indent="1"/>
      <protection/>
    </xf>
    <xf numFmtId="0" fontId="8" fillId="0" borderId="32" xfId="0" applyFont="1" applyBorder="1" applyAlignment="1" applyProtection="1">
      <alignment horizontal="distributed" vertical="center" indent="1"/>
      <protection/>
    </xf>
    <xf numFmtId="181" fontId="12" fillId="0" borderId="29" xfId="0" applyNumberFormat="1" applyFont="1" applyBorder="1" applyAlignment="1" applyProtection="1">
      <alignment horizontal="right" vertical="center"/>
      <protection/>
    </xf>
    <xf numFmtId="181" fontId="12" fillId="0" borderId="17" xfId="0" applyNumberFormat="1" applyFont="1" applyBorder="1" applyAlignment="1" applyProtection="1">
      <alignment horizontal="right" vertical="center"/>
      <protection/>
    </xf>
    <xf numFmtId="181" fontId="12" fillId="0" borderId="26" xfId="0" applyNumberFormat="1" applyFont="1" applyBorder="1" applyAlignment="1" applyProtection="1">
      <alignment horizontal="right"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 locked="0"/>
    </xf>
    <xf numFmtId="0" fontId="0" fillId="0" borderId="30" xfId="0" applyBorder="1" applyAlignment="1">
      <alignment vertical="center"/>
    </xf>
    <xf numFmtId="0" fontId="11" fillId="0" borderId="25" xfId="0" applyFont="1" applyBorder="1" applyAlignment="1" applyProtection="1">
      <alignment horizontal="left" vertical="center"/>
      <protection/>
    </xf>
    <xf numFmtId="0" fontId="11" fillId="0" borderId="26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29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right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27" xfId="0" applyFont="1" applyBorder="1" applyAlignment="1" applyProtection="1">
      <alignment horizontal="center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/>
    </xf>
    <xf numFmtId="0" fontId="16" fillId="0" borderId="25" xfId="0" applyFont="1" applyBorder="1" applyAlignment="1" applyProtection="1">
      <alignment horizontal="distributed" vertical="center" indent="1"/>
      <protection/>
    </xf>
    <xf numFmtId="0" fontId="16" fillId="0" borderId="26" xfId="0" applyFont="1" applyBorder="1" applyAlignment="1" applyProtection="1">
      <alignment horizontal="distributed" vertical="center" indent="1"/>
      <protection/>
    </xf>
    <xf numFmtId="0" fontId="0" fillId="0" borderId="12" xfId="0" applyBorder="1" applyAlignment="1">
      <alignment horizontal="right" vertical="center"/>
    </xf>
    <xf numFmtId="178" fontId="12" fillId="0" borderId="17" xfId="0" applyNumberFormat="1" applyFont="1" applyBorder="1" applyAlignment="1" applyProtection="1">
      <alignment horizontal="right" vertical="center"/>
      <protection/>
    </xf>
    <xf numFmtId="178" fontId="12" fillId="0" borderId="25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20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distributed" vertical="center" indent="1"/>
      <protection/>
    </xf>
    <xf numFmtId="0" fontId="8" fillId="0" borderId="34" xfId="0" applyFont="1" applyBorder="1" applyAlignment="1" applyProtection="1">
      <alignment horizontal="distributed" vertical="center" indent="1"/>
      <protection/>
    </xf>
    <xf numFmtId="0" fontId="0" fillId="0" borderId="0" xfId="0" applyAlignment="1">
      <alignment horizontal="right" vertical="center"/>
    </xf>
    <xf numFmtId="178" fontId="12" fillId="0" borderId="11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/>
    </xf>
    <xf numFmtId="0" fontId="16" fillId="0" borderId="2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distributed" vertical="center" indent="1"/>
      <protection/>
    </xf>
    <xf numFmtId="178" fontId="12" fillId="0" borderId="14" xfId="0" applyNumberFormat="1" applyFont="1" applyBorder="1" applyAlignment="1" applyProtection="1">
      <alignment horizontal="right" vertical="center"/>
      <protection/>
    </xf>
    <xf numFmtId="178" fontId="12" fillId="0" borderId="20" xfId="0" applyNumberFormat="1" applyFont="1" applyBorder="1" applyAlignment="1" applyProtection="1">
      <alignment horizontal="right" vertical="center"/>
      <protection/>
    </xf>
    <xf numFmtId="181" fontId="12" fillId="0" borderId="25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SheetLayoutView="100" zoomScalePageLayoutView="0" workbookViewId="0" topLeftCell="A14">
      <selection activeCell="C17" sqref="C17"/>
    </sheetView>
  </sheetViews>
  <sheetFormatPr defaultColWidth="9.00390625" defaultRowHeight="16.5"/>
  <cols>
    <col min="1" max="1" width="1.4921875" style="1" customWidth="1"/>
    <col min="2" max="2" width="27.375" style="1" customWidth="1"/>
    <col min="3" max="3" width="14.625" style="1" customWidth="1"/>
    <col min="4" max="4" width="6.625" style="1" customWidth="1"/>
    <col min="5" max="5" width="15.375" style="1" customWidth="1"/>
    <col min="6" max="6" width="7.375" style="1" customWidth="1"/>
    <col min="7" max="7" width="15.375" style="1" customWidth="1"/>
    <col min="8" max="8" width="7.75390625" style="1" customWidth="1"/>
    <col min="9" max="16384" width="9.00390625" style="1" customWidth="1"/>
  </cols>
  <sheetData>
    <row r="1" spans="1:8" ht="27" customHeight="1">
      <c r="A1" s="58" t="s">
        <v>51</v>
      </c>
      <c r="B1" s="58"/>
      <c r="C1" s="58"/>
      <c r="D1" s="58"/>
      <c r="E1" s="58"/>
      <c r="F1" s="58"/>
      <c r="G1" s="58"/>
      <c r="H1" s="58"/>
    </row>
    <row r="2" spans="2:8" ht="17.25" customHeight="1">
      <c r="B2" s="72"/>
      <c r="C2" s="72"/>
      <c r="D2" s="72"/>
      <c r="E2" s="72"/>
      <c r="F2" s="72"/>
      <c r="G2" s="72"/>
      <c r="H2" s="72"/>
    </row>
    <row r="3" spans="2:8" ht="20.25" thickBot="1">
      <c r="B3" s="2"/>
      <c r="C3" s="74" t="s">
        <v>71</v>
      </c>
      <c r="D3" s="74"/>
      <c r="E3" s="74"/>
      <c r="F3" s="74"/>
      <c r="G3" s="74"/>
      <c r="H3" s="74"/>
    </row>
    <row r="4" spans="1:8" ht="18.75" customHeight="1">
      <c r="A4" s="54" t="s">
        <v>23</v>
      </c>
      <c r="B4" s="55"/>
      <c r="C4" s="61" t="s">
        <v>72</v>
      </c>
      <c r="D4" s="62"/>
      <c r="E4" s="63" t="s">
        <v>24</v>
      </c>
      <c r="F4" s="63"/>
      <c r="G4" s="63" t="s">
        <v>25</v>
      </c>
      <c r="H4" s="73"/>
    </row>
    <row r="5" spans="1:8" ht="18.75" customHeight="1">
      <c r="A5" s="56"/>
      <c r="B5" s="57"/>
      <c r="C5" s="12" t="s">
        <v>26</v>
      </c>
      <c r="D5" s="13" t="s">
        <v>1</v>
      </c>
      <c r="E5" s="12" t="s">
        <v>26</v>
      </c>
      <c r="F5" s="13" t="s">
        <v>1</v>
      </c>
      <c r="G5" s="12" t="s">
        <v>26</v>
      </c>
      <c r="H5" s="3" t="s">
        <v>1</v>
      </c>
    </row>
    <row r="6" spans="1:8" ht="17.25" customHeight="1">
      <c r="A6" s="59" t="s">
        <v>27</v>
      </c>
      <c r="B6" s="60"/>
      <c r="C6" s="14">
        <f>SUM(C7:C14)</f>
        <v>25156376000</v>
      </c>
      <c r="D6" s="15">
        <v>100</v>
      </c>
      <c r="E6" s="14">
        <f>SUM(E7:E14)</f>
        <v>44978766828</v>
      </c>
      <c r="F6" s="15">
        <v>100</v>
      </c>
      <c r="G6" s="14">
        <f>SUM(G7:G14)</f>
        <v>19822390828</v>
      </c>
      <c r="H6" s="16">
        <v>78.8</v>
      </c>
    </row>
    <row r="7" spans="1:8" ht="17.25" customHeight="1">
      <c r="A7" s="17"/>
      <c r="B7" s="9" t="s">
        <v>28</v>
      </c>
      <c r="C7" s="18">
        <v>6479278000</v>
      </c>
      <c r="D7" s="19">
        <v>25.76</v>
      </c>
      <c r="E7" s="20">
        <v>5791081068</v>
      </c>
      <c r="F7" s="21">
        <v>12.87</v>
      </c>
      <c r="G7" s="22">
        <f>E7-C7</f>
        <v>-688196932</v>
      </c>
      <c r="H7" s="23">
        <v>10.62</v>
      </c>
    </row>
    <row r="8" spans="1:8" ht="17.25" customHeight="1">
      <c r="A8" s="17"/>
      <c r="B8" s="9" t="s">
        <v>29</v>
      </c>
      <c r="C8" s="18"/>
      <c r="D8" s="19"/>
      <c r="E8" s="20">
        <v>91566549</v>
      </c>
      <c r="F8" s="21">
        <v>0.2</v>
      </c>
      <c r="G8" s="22">
        <f aca="true" t="shared" si="0" ref="G8:G21">E8-C8</f>
        <v>91566549</v>
      </c>
      <c r="H8" s="23"/>
    </row>
    <row r="9" spans="1:8" ht="17.25" customHeight="1">
      <c r="A9" s="17"/>
      <c r="B9" s="9" t="s">
        <v>30</v>
      </c>
      <c r="C9" s="18">
        <v>18676940000</v>
      </c>
      <c r="D9" s="19">
        <v>74.24</v>
      </c>
      <c r="E9" s="20">
        <v>23626475660</v>
      </c>
      <c r="F9" s="19">
        <v>52.53</v>
      </c>
      <c r="G9" s="22">
        <f t="shared" si="0"/>
        <v>4949535660</v>
      </c>
      <c r="H9" s="23">
        <v>26.5</v>
      </c>
    </row>
    <row r="10" spans="1:8" ht="17.25" customHeight="1">
      <c r="A10" s="17"/>
      <c r="B10" s="9" t="s">
        <v>63</v>
      </c>
      <c r="C10" s="18"/>
      <c r="D10" s="19">
        <v>0</v>
      </c>
      <c r="E10" s="20">
        <v>6926204084</v>
      </c>
      <c r="F10" s="19">
        <v>15.4</v>
      </c>
      <c r="G10" s="22">
        <f t="shared" si="0"/>
        <v>6926204084</v>
      </c>
      <c r="H10" s="23">
        <v>0</v>
      </c>
    </row>
    <row r="11" spans="1:8" ht="17.25" customHeight="1" hidden="1">
      <c r="A11" s="17"/>
      <c r="B11" s="9" t="s">
        <v>64</v>
      </c>
      <c r="C11" s="18"/>
      <c r="D11" s="19">
        <v>0</v>
      </c>
      <c r="E11" s="20"/>
      <c r="F11" s="19"/>
      <c r="G11" s="22">
        <f t="shared" si="0"/>
        <v>0</v>
      </c>
      <c r="H11" s="23">
        <v>0</v>
      </c>
    </row>
    <row r="12" spans="1:8" ht="17.25" customHeight="1">
      <c r="A12" s="17"/>
      <c r="B12" s="9" t="s">
        <v>65</v>
      </c>
      <c r="C12" s="18"/>
      <c r="D12" s="19">
        <v>0</v>
      </c>
      <c r="E12" s="20">
        <v>8514197480</v>
      </c>
      <c r="F12" s="19">
        <v>18.93</v>
      </c>
      <c r="G12" s="22">
        <f t="shared" si="0"/>
        <v>8514197480</v>
      </c>
      <c r="H12" s="23">
        <v>0</v>
      </c>
    </row>
    <row r="13" spans="1:8" ht="17.25" customHeight="1">
      <c r="A13" s="17"/>
      <c r="B13" s="9" t="s">
        <v>31</v>
      </c>
      <c r="C13" s="18">
        <v>158000</v>
      </c>
      <c r="D13" s="19"/>
      <c r="E13" s="20"/>
      <c r="F13" s="19"/>
      <c r="G13" s="22">
        <f t="shared" si="0"/>
        <v>-158000</v>
      </c>
      <c r="H13" s="23">
        <v>100</v>
      </c>
    </row>
    <row r="14" spans="1:8" ht="17.25" customHeight="1">
      <c r="A14" s="17"/>
      <c r="B14" s="9" t="s">
        <v>32</v>
      </c>
      <c r="C14" s="18"/>
      <c r="D14" s="19"/>
      <c r="E14" s="24">
        <v>29241987</v>
      </c>
      <c r="F14" s="22">
        <v>0.07</v>
      </c>
      <c r="G14" s="22">
        <f t="shared" si="0"/>
        <v>29241987</v>
      </c>
      <c r="H14" s="23">
        <v>0</v>
      </c>
    </row>
    <row r="15" spans="1:8" ht="17.25" customHeight="1">
      <c r="A15" s="34" t="s">
        <v>33</v>
      </c>
      <c r="B15" s="31"/>
      <c r="C15" s="25">
        <f>SUM(C16:C21)</f>
        <v>2717359000</v>
      </c>
      <c r="D15" s="25">
        <v>10.8</v>
      </c>
      <c r="E15" s="25">
        <f>SUM(E16:E21)</f>
        <v>3212800197</v>
      </c>
      <c r="F15" s="25">
        <v>7.14</v>
      </c>
      <c r="G15" s="25">
        <f>SUM(G16:G21)</f>
        <v>495441197</v>
      </c>
      <c r="H15" s="26">
        <v>18.23</v>
      </c>
    </row>
    <row r="16" spans="1:8" ht="17.25" customHeight="1">
      <c r="A16" s="17"/>
      <c r="B16" s="9" t="s">
        <v>73</v>
      </c>
      <c r="C16" s="18"/>
      <c r="D16" s="19"/>
      <c r="E16" s="20">
        <v>21144756</v>
      </c>
      <c r="F16" s="19">
        <v>0.05</v>
      </c>
      <c r="G16" s="22">
        <f t="shared" si="0"/>
        <v>21144756</v>
      </c>
      <c r="H16" s="23"/>
    </row>
    <row r="17" spans="1:8" ht="17.25" customHeight="1">
      <c r="A17" s="17"/>
      <c r="B17" s="9" t="s">
        <v>34</v>
      </c>
      <c r="C17" s="18">
        <v>229078000</v>
      </c>
      <c r="D17" s="19">
        <v>0.91</v>
      </c>
      <c r="E17" s="20">
        <v>202549519</v>
      </c>
      <c r="F17" s="19">
        <v>0.45</v>
      </c>
      <c r="G17" s="22">
        <f t="shared" si="0"/>
        <v>-26528481</v>
      </c>
      <c r="H17" s="23">
        <v>11.58</v>
      </c>
    </row>
    <row r="18" spans="1:8" ht="17.25" customHeight="1">
      <c r="A18" s="17"/>
      <c r="B18" s="9" t="s">
        <v>35</v>
      </c>
      <c r="C18" s="18">
        <v>1867694000</v>
      </c>
      <c r="D18" s="19">
        <v>7.42</v>
      </c>
      <c r="E18" s="20">
        <v>2239653621</v>
      </c>
      <c r="F18" s="19">
        <v>4.98</v>
      </c>
      <c r="G18" s="22">
        <f t="shared" si="0"/>
        <v>371959621</v>
      </c>
      <c r="H18" s="23">
        <v>19.92</v>
      </c>
    </row>
    <row r="19" spans="1:8" ht="17.25" customHeight="1">
      <c r="A19" s="17"/>
      <c r="B19" s="9" t="s">
        <v>74</v>
      </c>
      <c r="C19" s="18"/>
      <c r="D19" s="19">
        <v>0</v>
      </c>
      <c r="E19" s="20">
        <v>162575391</v>
      </c>
      <c r="F19" s="19">
        <v>0.36</v>
      </c>
      <c r="G19" s="22">
        <f t="shared" si="0"/>
        <v>162575391</v>
      </c>
      <c r="H19" s="23">
        <v>0</v>
      </c>
    </row>
    <row r="20" spans="1:8" ht="17.25" customHeight="1">
      <c r="A20" s="17"/>
      <c r="B20" s="9" t="s">
        <v>36</v>
      </c>
      <c r="C20" s="18">
        <v>620587000</v>
      </c>
      <c r="D20" s="19">
        <v>2.47</v>
      </c>
      <c r="E20" s="20">
        <v>586134570</v>
      </c>
      <c r="F20" s="19">
        <v>1.3</v>
      </c>
      <c r="G20" s="22">
        <f t="shared" si="0"/>
        <v>-34452430</v>
      </c>
      <c r="H20" s="23">
        <v>5.55</v>
      </c>
    </row>
    <row r="21" spans="1:8" ht="17.25" customHeight="1">
      <c r="A21" s="17"/>
      <c r="B21" s="9" t="s">
        <v>37</v>
      </c>
      <c r="C21" s="18"/>
      <c r="D21" s="19">
        <v>0</v>
      </c>
      <c r="E21" s="20">
        <v>742340</v>
      </c>
      <c r="F21" s="48">
        <v>0.0038703098297055635</v>
      </c>
      <c r="G21" s="22">
        <f t="shared" si="0"/>
        <v>742340</v>
      </c>
      <c r="H21" s="23">
        <v>0</v>
      </c>
    </row>
    <row r="22" spans="1:8" ht="17.25" customHeight="1" thickBot="1">
      <c r="A22" s="32" t="s">
        <v>67</v>
      </c>
      <c r="B22" s="31"/>
      <c r="C22" s="25">
        <f>C6-C15</f>
        <v>22439017000</v>
      </c>
      <c r="D22" s="25">
        <v>89.2</v>
      </c>
      <c r="E22" s="25">
        <f>E6-E15</f>
        <v>41765966631</v>
      </c>
      <c r="F22" s="25">
        <v>92.86</v>
      </c>
      <c r="G22" s="25">
        <f>G6-G15</f>
        <v>19326949631</v>
      </c>
      <c r="H22" s="26">
        <v>86.13</v>
      </c>
    </row>
    <row r="23" spans="2:8" ht="28.5" customHeight="1">
      <c r="B23" s="49"/>
      <c r="C23" s="53"/>
      <c r="D23" s="50"/>
      <c r="E23" s="53"/>
      <c r="F23" s="50"/>
      <c r="G23" s="53"/>
      <c r="H23" s="50"/>
    </row>
    <row r="24" spans="2:8" ht="28.5" customHeight="1">
      <c r="B24" s="51"/>
      <c r="C24" s="52"/>
      <c r="D24" s="52"/>
      <c r="E24" s="52"/>
      <c r="F24" s="52"/>
      <c r="G24" s="52"/>
      <c r="H24" s="52"/>
    </row>
    <row r="25" ht="16.5" hidden="1"/>
    <row r="27" spans="1:8" ht="27" customHeight="1">
      <c r="A27" s="58" t="s">
        <v>58</v>
      </c>
      <c r="B27" s="58"/>
      <c r="C27" s="58"/>
      <c r="D27" s="58"/>
      <c r="E27" s="58"/>
      <c r="F27" s="58"/>
      <c r="G27" s="58"/>
      <c r="H27" s="58"/>
    </row>
    <row r="28" spans="2:8" ht="17.25" customHeight="1">
      <c r="B28" s="72"/>
      <c r="C28" s="72"/>
      <c r="D28" s="72"/>
      <c r="E28" s="72"/>
      <c r="F28" s="72"/>
      <c r="G28" s="72"/>
      <c r="H28" s="72"/>
    </row>
    <row r="29" spans="2:8" ht="20.25" thickBot="1">
      <c r="B29" s="2"/>
      <c r="C29" s="74" t="s">
        <v>71</v>
      </c>
      <c r="D29" s="74"/>
      <c r="E29" s="74"/>
      <c r="F29" s="74"/>
      <c r="G29" s="74"/>
      <c r="H29" s="74"/>
    </row>
    <row r="30" spans="1:8" ht="18.75" customHeight="1">
      <c r="A30" s="54" t="s">
        <v>38</v>
      </c>
      <c r="B30" s="55"/>
      <c r="C30" s="61" t="s">
        <v>72</v>
      </c>
      <c r="D30" s="62"/>
      <c r="E30" s="63" t="s">
        <v>24</v>
      </c>
      <c r="F30" s="63"/>
      <c r="G30" s="63" t="s">
        <v>25</v>
      </c>
      <c r="H30" s="73"/>
    </row>
    <row r="31" spans="1:8" ht="18.75" customHeight="1">
      <c r="A31" s="56"/>
      <c r="B31" s="57"/>
      <c r="C31" s="12" t="s">
        <v>26</v>
      </c>
      <c r="D31" s="13" t="s">
        <v>1</v>
      </c>
      <c r="E31" s="12" t="s">
        <v>26</v>
      </c>
      <c r="F31" s="13" t="s">
        <v>1</v>
      </c>
      <c r="G31" s="12" t="s">
        <v>26</v>
      </c>
      <c r="H31" s="3" t="s">
        <v>1</v>
      </c>
    </row>
    <row r="32" spans="1:8" ht="17.25" customHeight="1">
      <c r="A32" s="59" t="s">
        <v>39</v>
      </c>
      <c r="B32" s="60"/>
      <c r="C32" s="14">
        <v>51715409000</v>
      </c>
      <c r="D32" s="15">
        <v>100</v>
      </c>
      <c r="E32" s="14">
        <v>88162114128</v>
      </c>
      <c r="F32" s="15">
        <v>100</v>
      </c>
      <c r="G32" s="14">
        <v>36446705128</v>
      </c>
      <c r="H32" s="16">
        <v>70.48</v>
      </c>
    </row>
    <row r="33" spans="1:9" ht="17.25" customHeight="1">
      <c r="A33" s="29"/>
      <c r="B33" s="30" t="s">
        <v>68</v>
      </c>
      <c r="C33" s="18">
        <v>22439017000</v>
      </c>
      <c r="D33" s="19">
        <v>43.39</v>
      </c>
      <c r="E33" s="35">
        <v>41765966631</v>
      </c>
      <c r="F33" s="36">
        <v>47.37</v>
      </c>
      <c r="G33" s="36">
        <v>19326949631</v>
      </c>
      <c r="H33" s="23">
        <v>86.13</v>
      </c>
      <c r="I33" s="38"/>
    </row>
    <row r="34" spans="1:8" ht="17.25" customHeight="1">
      <c r="A34" s="29"/>
      <c r="B34" s="9" t="s">
        <v>69</v>
      </c>
      <c r="C34" s="18">
        <v>29276392000</v>
      </c>
      <c r="D34" s="19">
        <v>56.61</v>
      </c>
      <c r="E34" s="35">
        <v>46396147497</v>
      </c>
      <c r="F34" s="36">
        <v>52.63</v>
      </c>
      <c r="G34" s="36">
        <v>17119755497</v>
      </c>
      <c r="H34" s="23">
        <v>58.48</v>
      </c>
    </row>
    <row r="35" spans="1:8" ht="17.25" customHeight="1">
      <c r="A35" s="65" t="s">
        <v>40</v>
      </c>
      <c r="B35" s="66"/>
      <c r="C35" s="25">
        <v>14101242000</v>
      </c>
      <c r="D35" s="25">
        <v>27.27</v>
      </c>
      <c r="E35" s="25">
        <v>5621856595</v>
      </c>
      <c r="F35" s="25">
        <v>6.38</v>
      </c>
      <c r="G35" s="25">
        <v>-8479385405</v>
      </c>
      <c r="H35" s="26">
        <v>60.13</v>
      </c>
    </row>
    <row r="36" spans="1:8" ht="17.25" customHeight="1">
      <c r="A36" s="34"/>
      <c r="B36" s="9" t="s">
        <v>41</v>
      </c>
      <c r="C36" s="36">
        <v>14101242000</v>
      </c>
      <c r="D36" s="36">
        <v>27.27</v>
      </c>
      <c r="E36" s="36">
        <v>5621856595</v>
      </c>
      <c r="F36" s="36">
        <v>6.38</v>
      </c>
      <c r="G36" s="36">
        <v>-8479385405</v>
      </c>
      <c r="H36" s="37">
        <v>60.13</v>
      </c>
    </row>
    <row r="37" spans="1:8" ht="17.25" customHeight="1">
      <c r="A37" s="65" t="s">
        <v>42</v>
      </c>
      <c r="B37" s="66"/>
      <c r="C37" s="40">
        <v>37614167000</v>
      </c>
      <c r="D37" s="41">
        <v>72.73</v>
      </c>
      <c r="E37" s="25">
        <v>82540257533</v>
      </c>
      <c r="F37" s="25">
        <v>93.62</v>
      </c>
      <c r="G37" s="25">
        <v>44926090533</v>
      </c>
      <c r="H37" s="26">
        <v>119.44</v>
      </c>
    </row>
    <row r="38" spans="1:8" ht="17.25" customHeight="1">
      <c r="A38" s="70" t="s">
        <v>59</v>
      </c>
      <c r="B38" s="71"/>
      <c r="C38" s="18"/>
      <c r="D38" s="19"/>
      <c r="E38" s="42"/>
      <c r="F38" s="41"/>
      <c r="G38" s="41"/>
      <c r="H38" s="43"/>
    </row>
    <row r="39" spans="1:8" ht="17.25" customHeight="1">
      <c r="A39" s="45"/>
      <c r="B39" s="46" t="s">
        <v>60</v>
      </c>
      <c r="C39" s="25"/>
      <c r="D39" s="25"/>
      <c r="E39" s="36"/>
      <c r="F39" s="36"/>
      <c r="G39" s="36"/>
      <c r="H39" s="26"/>
    </row>
    <row r="40" spans="1:8" ht="17.25" customHeight="1">
      <c r="A40" s="45"/>
      <c r="B40" s="46" t="s">
        <v>61</v>
      </c>
      <c r="C40" s="25"/>
      <c r="D40" s="25"/>
      <c r="E40" s="25"/>
      <c r="F40" s="25"/>
      <c r="G40" s="25"/>
      <c r="H40" s="26"/>
    </row>
    <row r="41" spans="1:8" ht="17.25" customHeight="1">
      <c r="A41" s="70" t="s">
        <v>62</v>
      </c>
      <c r="B41" s="71"/>
      <c r="C41" s="35"/>
      <c r="D41" s="36"/>
      <c r="E41" s="44"/>
      <c r="F41" s="25"/>
      <c r="G41" s="25"/>
      <c r="H41" s="37"/>
    </row>
    <row r="42" spans="1:8" ht="17.25" customHeight="1">
      <c r="A42" s="47"/>
      <c r="B42" s="46" t="s">
        <v>56</v>
      </c>
      <c r="C42" s="35"/>
      <c r="D42" s="36"/>
      <c r="E42" s="35"/>
      <c r="F42" s="36"/>
      <c r="G42" s="36"/>
      <c r="H42" s="37"/>
    </row>
    <row r="43" spans="1:8" ht="17.25" customHeight="1">
      <c r="A43" s="70" t="s">
        <v>57</v>
      </c>
      <c r="B43" s="71"/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6">
        <v>0</v>
      </c>
    </row>
    <row r="44" spans="1:8" ht="17.25" customHeight="1">
      <c r="A44" s="34"/>
      <c r="B44" s="31"/>
      <c r="C44" s="25"/>
      <c r="D44" s="25"/>
      <c r="E44" s="25"/>
      <c r="F44" s="25"/>
      <c r="G44" s="25"/>
      <c r="H44" s="26"/>
    </row>
    <row r="45" spans="1:8" s="11" customFormat="1" ht="17.25" customHeight="1">
      <c r="A45" s="39"/>
      <c r="B45" s="9"/>
      <c r="C45" s="18"/>
      <c r="D45" s="19">
        <v>0</v>
      </c>
      <c r="E45" s="20"/>
      <c r="F45" s="19">
        <v>0</v>
      </c>
      <c r="G45" s="19">
        <v>0</v>
      </c>
      <c r="H45" s="23">
        <v>0</v>
      </c>
    </row>
    <row r="46" spans="1:8" ht="17.25" customHeight="1">
      <c r="A46" s="29"/>
      <c r="B46" s="9"/>
      <c r="C46" s="18"/>
      <c r="D46" s="19">
        <v>0</v>
      </c>
      <c r="E46" s="20"/>
      <c r="F46" s="19">
        <v>0</v>
      </c>
      <c r="G46" s="19">
        <v>0</v>
      </c>
      <c r="H46" s="23">
        <v>0</v>
      </c>
    </row>
    <row r="47" spans="1:8" ht="17.25" customHeight="1" thickBot="1">
      <c r="A47" s="68"/>
      <c r="B47" s="69"/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8">
        <v>0</v>
      </c>
    </row>
    <row r="48" spans="2:8" ht="16.5">
      <c r="B48" s="67"/>
      <c r="C48" s="67"/>
      <c r="D48" s="67"/>
      <c r="E48" s="67"/>
      <c r="F48" s="67"/>
      <c r="G48" s="67"/>
      <c r="H48" s="67"/>
    </row>
    <row r="49" spans="2:8" ht="16.5">
      <c r="B49" s="64"/>
      <c r="C49" s="64"/>
      <c r="D49" s="64"/>
      <c r="E49" s="64"/>
      <c r="F49" s="64"/>
      <c r="G49" s="64"/>
      <c r="H49" s="64"/>
    </row>
  </sheetData>
  <sheetProtection/>
  <mergeCells count="24">
    <mergeCell ref="A1:H1"/>
    <mergeCell ref="C30:D30"/>
    <mergeCell ref="B28:H28"/>
    <mergeCell ref="G4:H4"/>
    <mergeCell ref="B2:H2"/>
    <mergeCell ref="C29:H29"/>
    <mergeCell ref="E30:F30"/>
    <mergeCell ref="G30:H30"/>
    <mergeCell ref="C3:H3"/>
    <mergeCell ref="A4:B5"/>
    <mergeCell ref="B49:H49"/>
    <mergeCell ref="A35:B35"/>
    <mergeCell ref="B48:H48"/>
    <mergeCell ref="A47:B47"/>
    <mergeCell ref="A43:B43"/>
    <mergeCell ref="A37:B37"/>
    <mergeCell ref="A38:B38"/>
    <mergeCell ref="A41:B41"/>
    <mergeCell ref="A30:B31"/>
    <mergeCell ref="A27:H27"/>
    <mergeCell ref="A32:B32"/>
    <mergeCell ref="C4:D4"/>
    <mergeCell ref="E4:F4"/>
    <mergeCell ref="A6:B6"/>
  </mergeCells>
  <dataValidations count="2">
    <dataValidation type="decimal" operator="greaterThanOrEqual" allowBlank="1" showInputMessage="1" showErrorMessage="1" sqref="E13 C13:D14 F6:F14 C15:F21 C6:E12 G6 G15">
      <formula1>0</formula1>
    </dataValidation>
    <dataValidation type="decimal" operator="notEqual" allowBlank="1" showInputMessage="1" showErrorMessage="1" sqref="E14">
      <formula1>0</formula1>
    </dataValidation>
  </dataValidations>
  <printOptions horizontalCentered="1"/>
  <pageMargins left="0.5118110236220472" right="0.35433070866141736" top="0.7874015748031497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SheetLayoutView="100" zoomScalePageLayoutView="0" workbookViewId="0" topLeftCell="A1">
      <selection activeCell="F12" sqref="F12:G12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58" t="s">
        <v>52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17.25" customHeight="1"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2:11" ht="20.25" thickBot="1">
      <c r="B3" s="2"/>
      <c r="C3" s="128" t="s">
        <v>75</v>
      </c>
      <c r="D3" s="129"/>
      <c r="E3" s="129"/>
      <c r="F3" s="129"/>
      <c r="G3" s="129"/>
      <c r="H3" s="129"/>
      <c r="I3" s="118" t="s">
        <v>0</v>
      </c>
      <c r="J3" s="118"/>
      <c r="K3" s="118"/>
    </row>
    <row r="4" spans="1:11" ht="18.75" customHeight="1">
      <c r="A4" s="54" t="s">
        <v>38</v>
      </c>
      <c r="B4" s="54"/>
      <c r="C4" s="55"/>
      <c r="D4" s="105" t="s">
        <v>76</v>
      </c>
      <c r="E4" s="55"/>
      <c r="F4" s="105" t="s">
        <v>44</v>
      </c>
      <c r="G4" s="55"/>
      <c r="H4" s="73" t="s">
        <v>25</v>
      </c>
      <c r="I4" s="111"/>
      <c r="J4" s="111"/>
      <c r="K4" s="111"/>
    </row>
    <row r="5" spans="1:11" ht="18.75" customHeight="1">
      <c r="A5" s="56"/>
      <c r="B5" s="56"/>
      <c r="C5" s="57"/>
      <c r="D5" s="106"/>
      <c r="E5" s="57"/>
      <c r="F5" s="106"/>
      <c r="G5" s="57"/>
      <c r="H5" s="130" t="s">
        <v>45</v>
      </c>
      <c r="I5" s="131"/>
      <c r="J5" s="116" t="s">
        <v>1</v>
      </c>
      <c r="K5" s="117"/>
    </row>
    <row r="6" spans="1:11" ht="14.25" customHeight="1">
      <c r="A6" s="112" t="s">
        <v>46</v>
      </c>
      <c r="B6" s="112"/>
      <c r="C6" s="113"/>
      <c r="D6" s="108"/>
      <c r="E6" s="109"/>
      <c r="F6" s="108"/>
      <c r="G6" s="109"/>
      <c r="H6" s="108"/>
      <c r="I6" s="109"/>
      <c r="J6" s="126"/>
      <c r="K6" s="127"/>
    </row>
    <row r="7" spans="1:11" ht="14.25" customHeight="1">
      <c r="A7" s="4"/>
      <c r="B7" s="102" t="s">
        <v>70</v>
      </c>
      <c r="C7" s="103"/>
      <c r="D7" s="79">
        <v>22439017000</v>
      </c>
      <c r="E7" s="80"/>
      <c r="F7" s="79">
        <v>41765966631</v>
      </c>
      <c r="G7" s="80"/>
      <c r="H7" s="89">
        <v>19326949631</v>
      </c>
      <c r="I7" s="90"/>
      <c r="J7" s="95">
        <v>86.13</v>
      </c>
      <c r="K7" s="96">
        <v>5.314627138812603E-08</v>
      </c>
    </row>
    <row r="8" spans="1:11" ht="14.25" customHeight="1">
      <c r="A8" s="4"/>
      <c r="B8" s="102" t="s">
        <v>47</v>
      </c>
      <c r="C8" s="103"/>
      <c r="D8" s="79">
        <v>1889643000</v>
      </c>
      <c r="E8" s="80"/>
      <c r="F8" s="79">
        <v>-5170614860</v>
      </c>
      <c r="G8" s="80"/>
      <c r="H8" s="89">
        <v>-7060257860</v>
      </c>
      <c r="I8" s="90"/>
      <c r="J8" s="95">
        <v>373.63</v>
      </c>
      <c r="K8" s="96">
        <v>7.950846034585637E-06</v>
      </c>
    </row>
    <row r="9" spans="1:11" ht="14.25" customHeight="1">
      <c r="A9" s="4"/>
      <c r="B9" s="4" t="s">
        <v>48</v>
      </c>
      <c r="C9" s="6"/>
      <c r="D9" s="121">
        <v>24328660000</v>
      </c>
      <c r="E9" s="122"/>
      <c r="F9" s="121">
        <v>36595351771</v>
      </c>
      <c r="G9" s="122"/>
      <c r="H9" s="121">
        <v>12266691771</v>
      </c>
      <c r="I9" s="122"/>
      <c r="J9" s="133">
        <v>50.42</v>
      </c>
      <c r="K9" s="134">
        <v>1.2472417582524497E-06</v>
      </c>
    </row>
    <row r="10" spans="1:11" ht="14.25" customHeight="1">
      <c r="A10" s="84" t="s">
        <v>49</v>
      </c>
      <c r="B10" s="84"/>
      <c r="C10" s="85"/>
      <c r="D10" s="121"/>
      <c r="E10" s="122"/>
      <c r="F10" s="121"/>
      <c r="G10" s="122"/>
      <c r="H10" s="121"/>
      <c r="I10" s="122"/>
      <c r="J10" s="133"/>
      <c r="K10" s="134"/>
    </row>
    <row r="11" spans="1:11" ht="14.25" customHeight="1">
      <c r="A11" s="4"/>
      <c r="B11" s="77" t="s">
        <v>79</v>
      </c>
      <c r="C11" s="78"/>
      <c r="D11" s="79">
        <v>-47874221000</v>
      </c>
      <c r="E11" s="80"/>
      <c r="F11" s="79">
        <v>-66136295416</v>
      </c>
      <c r="G11" s="80"/>
      <c r="H11" s="89">
        <v>-18262074416</v>
      </c>
      <c r="I11" s="90"/>
      <c r="J11" s="95">
        <v>38.15</v>
      </c>
      <c r="K11" s="96">
        <v>2.856419691449064E-06</v>
      </c>
    </row>
    <row r="12" spans="1:11" ht="14.25" customHeight="1">
      <c r="A12" s="4"/>
      <c r="B12" s="77" t="s">
        <v>80</v>
      </c>
      <c r="C12" s="104"/>
      <c r="D12" s="79">
        <v>5175559000</v>
      </c>
      <c r="E12" s="125"/>
      <c r="F12" s="75"/>
      <c r="G12" s="76"/>
      <c r="H12" s="89">
        <v>-5175559000</v>
      </c>
      <c r="I12" s="125"/>
      <c r="J12" s="95">
        <v>100</v>
      </c>
      <c r="K12" s="132"/>
    </row>
    <row r="13" spans="1:11" ht="14.25" customHeight="1" hidden="1">
      <c r="A13" s="4"/>
      <c r="B13" s="77" t="s">
        <v>43</v>
      </c>
      <c r="C13" s="78"/>
      <c r="D13" s="79"/>
      <c r="E13" s="80"/>
      <c r="F13" s="79"/>
      <c r="G13" s="80"/>
      <c r="H13" s="89"/>
      <c r="I13" s="90"/>
      <c r="J13" s="95"/>
      <c r="K13" s="96"/>
    </row>
    <row r="14" spans="1:11" ht="14.25" customHeight="1">
      <c r="A14" s="4"/>
      <c r="B14" s="77" t="s">
        <v>43</v>
      </c>
      <c r="C14" s="78"/>
      <c r="D14" s="79"/>
      <c r="E14" s="125"/>
      <c r="F14" s="79">
        <v>-19511992304</v>
      </c>
      <c r="G14" s="125"/>
      <c r="H14" s="89">
        <v>-19511992304</v>
      </c>
      <c r="I14" s="125"/>
      <c r="J14" s="95"/>
      <c r="K14" s="132"/>
    </row>
    <row r="15" spans="1:11" ht="14.25" customHeight="1">
      <c r="A15" s="4"/>
      <c r="B15" s="4" t="s">
        <v>3</v>
      </c>
      <c r="C15" s="6"/>
      <c r="D15" s="121">
        <v>-42698662000</v>
      </c>
      <c r="E15" s="122"/>
      <c r="F15" s="121">
        <v>-85648287720</v>
      </c>
      <c r="G15" s="122"/>
      <c r="H15" s="121">
        <v>-42949625720</v>
      </c>
      <c r="I15" s="122"/>
      <c r="J15" s="133">
        <v>100.59</v>
      </c>
      <c r="K15" s="134">
        <v>6.866103000971489E-07</v>
      </c>
    </row>
    <row r="16" spans="1:11" ht="14.25" customHeight="1">
      <c r="A16" s="84" t="s">
        <v>4</v>
      </c>
      <c r="B16" s="84"/>
      <c r="C16" s="85"/>
      <c r="D16" s="121"/>
      <c r="E16" s="122"/>
      <c r="F16" s="121"/>
      <c r="G16" s="122"/>
      <c r="H16" s="121"/>
      <c r="I16" s="122"/>
      <c r="J16" s="133"/>
      <c r="K16" s="134"/>
    </row>
    <row r="17" spans="1:11" ht="14.25" customHeight="1">
      <c r="A17" s="4"/>
      <c r="B17" s="77" t="s">
        <v>66</v>
      </c>
      <c r="C17" s="78"/>
      <c r="D17" s="79"/>
      <c r="E17" s="80"/>
      <c r="F17" s="79">
        <v>36952381</v>
      </c>
      <c r="G17" s="80"/>
      <c r="H17" s="89">
        <v>36952381</v>
      </c>
      <c r="I17" s="90"/>
      <c r="J17" s="95"/>
      <c r="K17" s="96"/>
    </row>
    <row r="18" spans="1:11" ht="14.25" customHeight="1">
      <c r="A18" s="4"/>
      <c r="B18" s="77" t="s">
        <v>54</v>
      </c>
      <c r="C18" s="78"/>
      <c r="D18" s="79">
        <v>43734298000</v>
      </c>
      <c r="E18" s="80"/>
      <c r="F18" s="79">
        <v>51645489228</v>
      </c>
      <c r="G18" s="80"/>
      <c r="H18" s="89">
        <v>7911191228</v>
      </c>
      <c r="I18" s="90"/>
      <c r="J18" s="95">
        <v>18.09</v>
      </c>
      <c r="K18" s="96">
        <v>4.0923553324846257E-10</v>
      </c>
    </row>
    <row r="19" spans="1:11" ht="14.25" customHeight="1">
      <c r="A19" s="4"/>
      <c r="B19" s="77" t="s">
        <v>55</v>
      </c>
      <c r="C19" s="104"/>
      <c r="D19" s="79">
        <v>-39572456000</v>
      </c>
      <c r="E19" s="125"/>
      <c r="F19" s="79">
        <v>-58735264544</v>
      </c>
      <c r="G19" s="125"/>
      <c r="H19" s="89">
        <v>-19162808544</v>
      </c>
      <c r="I19" s="125"/>
      <c r="J19" s="95">
        <v>48.42</v>
      </c>
      <c r="K19" s="132">
        <v>3.684823286971994E-09</v>
      </c>
    </row>
    <row r="20" spans="1:11" ht="14.25" customHeight="1">
      <c r="A20" s="4"/>
      <c r="B20" s="4" t="s">
        <v>5</v>
      </c>
      <c r="C20" s="6"/>
      <c r="D20" s="121">
        <v>4161842000</v>
      </c>
      <c r="E20" s="122"/>
      <c r="F20" s="121">
        <v>-7052822935</v>
      </c>
      <c r="G20" s="122"/>
      <c r="H20" s="121">
        <v>-11214664935</v>
      </c>
      <c r="I20" s="122"/>
      <c r="J20" s="133">
        <v>269.46</v>
      </c>
      <c r="K20" s="134">
        <v>5.2138179480800975E-08</v>
      </c>
    </row>
    <row r="21" spans="1:11" ht="14.25" customHeight="1">
      <c r="A21" s="84" t="s">
        <v>6</v>
      </c>
      <c r="B21" s="84"/>
      <c r="C21" s="85"/>
      <c r="D21" s="121">
        <v>-14208160000</v>
      </c>
      <c r="E21" s="122"/>
      <c r="F21" s="121">
        <v>-56105758884</v>
      </c>
      <c r="G21" s="122"/>
      <c r="H21" s="121">
        <v>-41897598884</v>
      </c>
      <c r="I21" s="122"/>
      <c r="J21" s="133">
        <v>294.88</v>
      </c>
      <c r="K21" s="134">
        <v>2.092108871294368E-06</v>
      </c>
    </row>
    <row r="22" spans="1:11" ht="14.25" customHeight="1">
      <c r="A22" s="84" t="s">
        <v>7</v>
      </c>
      <c r="B22" s="84"/>
      <c r="C22" s="85"/>
      <c r="D22" s="86">
        <v>100581245000</v>
      </c>
      <c r="E22" s="110"/>
      <c r="F22" s="86">
        <v>220376961247</v>
      </c>
      <c r="G22" s="110"/>
      <c r="H22" s="121">
        <v>119795716247</v>
      </c>
      <c r="I22" s="122"/>
      <c r="J22" s="133">
        <v>119.1</v>
      </c>
      <c r="K22" s="134">
        <v>1.3450894267786775E-08</v>
      </c>
    </row>
    <row r="23" spans="1:11" ht="14.25" customHeight="1">
      <c r="A23" s="84" t="s">
        <v>8</v>
      </c>
      <c r="B23" s="84"/>
      <c r="C23" s="85"/>
      <c r="D23" s="121">
        <v>86373085000</v>
      </c>
      <c r="E23" s="122"/>
      <c r="F23" s="121">
        <v>164271202363</v>
      </c>
      <c r="G23" s="122"/>
      <c r="H23" s="121">
        <v>77898117363</v>
      </c>
      <c r="I23" s="122"/>
      <c r="J23" s="133">
        <v>90.19</v>
      </c>
      <c r="K23" s="134">
        <v>5.4841665155299174E-08</v>
      </c>
    </row>
    <row r="24" spans="1:11" ht="14.25" customHeight="1">
      <c r="A24" s="84"/>
      <c r="B24" s="84"/>
      <c r="C24" s="85"/>
      <c r="D24" s="86"/>
      <c r="E24" s="110"/>
      <c r="F24" s="86"/>
      <c r="G24" s="110"/>
      <c r="H24" s="121"/>
      <c r="I24" s="122"/>
      <c r="J24" s="133"/>
      <c r="K24" s="134"/>
    </row>
    <row r="25" spans="1:11" ht="14.25" customHeight="1">
      <c r="A25" s="4"/>
      <c r="B25" s="77"/>
      <c r="C25" s="78"/>
      <c r="D25" s="79"/>
      <c r="E25" s="80"/>
      <c r="F25" s="79"/>
      <c r="G25" s="80"/>
      <c r="H25" s="89"/>
      <c r="I25" s="90"/>
      <c r="J25" s="95"/>
      <c r="K25" s="96"/>
    </row>
    <row r="26" spans="1:11" ht="14.25" customHeight="1" thickBot="1">
      <c r="A26" s="114"/>
      <c r="B26" s="114"/>
      <c r="C26" s="115"/>
      <c r="D26" s="91"/>
      <c r="E26" s="107"/>
      <c r="F26" s="91"/>
      <c r="G26" s="107"/>
      <c r="H26" s="91"/>
      <c r="I26" s="107"/>
      <c r="J26" s="141"/>
      <c r="K26" s="142"/>
    </row>
    <row r="27" ht="14.25" customHeight="1"/>
    <row r="31" spans="2:11" ht="27" customHeight="1">
      <c r="B31" s="58" t="s">
        <v>53</v>
      </c>
      <c r="C31" s="58"/>
      <c r="D31" s="58"/>
      <c r="E31" s="58"/>
      <c r="F31" s="58"/>
      <c r="G31" s="58"/>
      <c r="H31" s="58"/>
      <c r="I31" s="58"/>
      <c r="J31" s="58"/>
      <c r="K31" s="58"/>
    </row>
    <row r="32" spans="2:11" ht="17.25" customHeight="1"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3:11" ht="17.25" thickBot="1">
      <c r="C33" s="139" t="s">
        <v>77</v>
      </c>
      <c r="D33" s="139"/>
      <c r="E33" s="139"/>
      <c r="F33" s="139"/>
      <c r="G33" s="139"/>
      <c r="H33" s="139"/>
      <c r="I33" s="118" t="s">
        <v>0</v>
      </c>
      <c r="J33" s="118"/>
      <c r="K33" s="118"/>
    </row>
    <row r="34" spans="1:11" ht="35.25" customHeight="1">
      <c r="A34" s="101" t="s">
        <v>9</v>
      </c>
      <c r="B34" s="62"/>
      <c r="C34" s="61" t="s">
        <v>10</v>
      </c>
      <c r="D34" s="62"/>
      <c r="E34" s="119" t="s">
        <v>11</v>
      </c>
      <c r="F34" s="120"/>
      <c r="G34" s="61" t="s">
        <v>12</v>
      </c>
      <c r="H34" s="62"/>
      <c r="I34" s="61" t="s">
        <v>2</v>
      </c>
      <c r="J34" s="101"/>
      <c r="K34" s="8" t="s">
        <v>11</v>
      </c>
    </row>
    <row r="35" spans="1:11" ht="19.5" customHeight="1">
      <c r="A35" s="123" t="s">
        <v>13</v>
      </c>
      <c r="B35" s="124"/>
      <c r="C35" s="108">
        <f>SUM(C36:D44)</f>
        <v>678479723087</v>
      </c>
      <c r="D35" s="109"/>
      <c r="E35" s="108">
        <f aca="true" t="shared" si="0" ref="E35:E45">IF(C$35&gt;0,(C35/C$35)*100,0)</f>
        <v>100</v>
      </c>
      <c r="F35" s="109">
        <f>IF(E$5&gt;0,(E35/E$30)*100,0)</f>
        <v>0</v>
      </c>
      <c r="G35" s="140" t="s">
        <v>14</v>
      </c>
      <c r="H35" s="124"/>
      <c r="I35" s="108">
        <f>SUM(I36:J39)</f>
        <v>10818501835</v>
      </c>
      <c r="J35" s="143"/>
      <c r="K35" s="7">
        <f aca="true" t="shared" si="1" ref="K35:K45">IF(I$45&gt;0,(I35/I$45)*100,0)</f>
        <v>1.594521025002359</v>
      </c>
    </row>
    <row r="36" spans="1:11" ht="19.5" customHeight="1">
      <c r="A36" s="99" t="s">
        <v>15</v>
      </c>
      <c r="B36" s="100"/>
      <c r="C36" s="79">
        <v>577007182742</v>
      </c>
      <c r="D36" s="80"/>
      <c r="E36" s="89">
        <f t="shared" si="0"/>
        <v>85.044130739337</v>
      </c>
      <c r="F36" s="90">
        <f>IF(E$5&gt;0,(E36/E$30)*100,0)</f>
        <v>0</v>
      </c>
      <c r="G36" s="99" t="s">
        <v>16</v>
      </c>
      <c r="H36" s="100"/>
      <c r="I36" s="79">
        <v>4636606083</v>
      </c>
      <c r="J36" s="88"/>
      <c r="K36" s="5">
        <f t="shared" si="1"/>
        <v>0.6833816730592932</v>
      </c>
    </row>
    <row r="37" spans="1:11" ht="19.5" customHeight="1">
      <c r="A37" s="99" t="s">
        <v>18</v>
      </c>
      <c r="B37" s="100"/>
      <c r="C37" s="79">
        <v>101472540345</v>
      </c>
      <c r="D37" s="80"/>
      <c r="E37" s="89">
        <f>IF(C$35&gt;0,(C37/C$35)*100,0)</f>
        <v>14.955869260662988</v>
      </c>
      <c r="F37" s="90">
        <f>IF(E$5&gt;0,(E37/E$30)*100,0)</f>
        <v>0</v>
      </c>
      <c r="G37" s="99" t="s">
        <v>17</v>
      </c>
      <c r="H37" s="100"/>
      <c r="I37" s="79">
        <v>6181895752</v>
      </c>
      <c r="J37" s="88"/>
      <c r="K37" s="5">
        <f t="shared" si="1"/>
        <v>0.9111393519430658</v>
      </c>
    </row>
    <row r="38" spans="1:11" ht="19.5" customHeight="1">
      <c r="A38" s="99"/>
      <c r="B38" s="100"/>
      <c r="C38" s="79"/>
      <c r="D38" s="80"/>
      <c r="E38" s="89"/>
      <c r="F38" s="90"/>
      <c r="G38" s="99"/>
      <c r="H38" s="100"/>
      <c r="I38" s="79"/>
      <c r="J38" s="88"/>
      <c r="K38" s="5">
        <f t="shared" si="1"/>
        <v>0</v>
      </c>
    </row>
    <row r="39" spans="1:11" ht="19.5" customHeight="1">
      <c r="A39" s="99"/>
      <c r="B39" s="100"/>
      <c r="C39" s="79"/>
      <c r="D39" s="80"/>
      <c r="E39" s="89">
        <f t="shared" si="0"/>
        <v>0</v>
      </c>
      <c r="F39" s="90">
        <f aca="true" t="shared" si="2" ref="F39:F45">IF(E$5&gt;0,(E39/E$30)*100,0)</f>
        <v>0</v>
      </c>
      <c r="G39" s="135"/>
      <c r="H39" s="136"/>
      <c r="I39" s="79"/>
      <c r="J39" s="88"/>
      <c r="K39" s="5">
        <f t="shared" si="1"/>
        <v>0</v>
      </c>
    </row>
    <row r="40" spans="1:11" ht="19.5" customHeight="1">
      <c r="A40" s="99"/>
      <c r="B40" s="100"/>
      <c r="C40" s="79"/>
      <c r="D40" s="80"/>
      <c r="E40" s="89">
        <f t="shared" si="0"/>
        <v>0</v>
      </c>
      <c r="F40" s="90">
        <f t="shared" si="2"/>
        <v>0</v>
      </c>
      <c r="G40" s="97" t="s">
        <v>19</v>
      </c>
      <c r="H40" s="98"/>
      <c r="I40" s="86">
        <f>SUM(I41:I44)</f>
        <v>667661221252</v>
      </c>
      <c r="J40" s="87"/>
      <c r="K40" s="7">
        <f t="shared" si="1"/>
        <v>98.40547897499764</v>
      </c>
    </row>
    <row r="41" spans="1:11" ht="19.5" customHeight="1">
      <c r="A41" s="99"/>
      <c r="B41" s="100"/>
      <c r="C41" s="79"/>
      <c r="D41" s="80"/>
      <c r="E41" s="89">
        <f t="shared" si="0"/>
        <v>0</v>
      </c>
      <c r="F41" s="90">
        <f t="shared" si="2"/>
        <v>0</v>
      </c>
      <c r="G41" s="99" t="s">
        <v>20</v>
      </c>
      <c r="H41" s="100"/>
      <c r="I41" s="79">
        <v>585120963719</v>
      </c>
      <c r="J41" s="88"/>
      <c r="K41" s="5">
        <f t="shared" si="1"/>
        <v>86.2400074473517</v>
      </c>
    </row>
    <row r="42" spans="1:11" ht="19.5" customHeight="1">
      <c r="A42" s="99"/>
      <c r="B42" s="100"/>
      <c r="C42" s="79"/>
      <c r="D42" s="80"/>
      <c r="E42" s="89">
        <f t="shared" si="0"/>
        <v>0</v>
      </c>
      <c r="F42" s="90">
        <f t="shared" si="2"/>
        <v>0</v>
      </c>
      <c r="G42" s="99" t="s">
        <v>21</v>
      </c>
      <c r="H42" s="100"/>
      <c r="I42" s="79">
        <v>82540257533</v>
      </c>
      <c r="J42" s="88"/>
      <c r="K42" s="5">
        <f t="shared" si="1"/>
        <v>12.16547152764594</v>
      </c>
    </row>
    <row r="43" spans="1:11" ht="19.5" customHeight="1">
      <c r="A43" s="99"/>
      <c r="B43" s="100"/>
      <c r="C43" s="79"/>
      <c r="D43" s="80"/>
      <c r="E43" s="89">
        <f t="shared" si="0"/>
        <v>0</v>
      </c>
      <c r="F43" s="90">
        <f t="shared" si="2"/>
        <v>0</v>
      </c>
      <c r="G43" s="99"/>
      <c r="H43" s="100"/>
      <c r="I43" s="79"/>
      <c r="J43" s="88"/>
      <c r="K43" s="5">
        <f t="shared" si="1"/>
        <v>0</v>
      </c>
    </row>
    <row r="44" spans="1:11" ht="19.5" customHeight="1">
      <c r="A44" s="99"/>
      <c r="B44" s="100"/>
      <c r="C44" s="79"/>
      <c r="D44" s="80"/>
      <c r="E44" s="89">
        <f t="shared" si="0"/>
        <v>0</v>
      </c>
      <c r="F44" s="90">
        <f t="shared" si="2"/>
        <v>0</v>
      </c>
      <c r="G44" s="99"/>
      <c r="H44" s="100"/>
      <c r="I44" s="79"/>
      <c r="J44" s="88"/>
      <c r="K44" s="5">
        <f t="shared" si="1"/>
        <v>0</v>
      </c>
    </row>
    <row r="45" spans="1:12" ht="19.5" customHeight="1" thickBot="1">
      <c r="A45" s="137" t="s">
        <v>22</v>
      </c>
      <c r="B45" s="138"/>
      <c r="C45" s="91">
        <f>SUM(C36:D44)</f>
        <v>678479723087</v>
      </c>
      <c r="D45" s="107"/>
      <c r="E45" s="91">
        <f t="shared" si="0"/>
        <v>100</v>
      </c>
      <c r="F45" s="107">
        <f t="shared" si="2"/>
        <v>0</v>
      </c>
      <c r="G45" s="93" t="s">
        <v>50</v>
      </c>
      <c r="H45" s="94"/>
      <c r="I45" s="91">
        <f>I35+I40</f>
        <v>678479723087</v>
      </c>
      <c r="J45" s="92"/>
      <c r="K45" s="10">
        <f t="shared" si="1"/>
        <v>100</v>
      </c>
      <c r="L45" s="33" t="str">
        <f>IF(C45=I45,"平衡","不平衡")</f>
        <v>平衡</v>
      </c>
    </row>
    <row r="46" spans="2:11" s="11" customFormat="1" ht="16.5" customHeight="1">
      <c r="B46" s="81" t="s">
        <v>78</v>
      </c>
      <c r="C46" s="82"/>
      <c r="D46" s="82"/>
      <c r="E46" s="82"/>
      <c r="F46" s="82"/>
      <c r="G46" s="82"/>
      <c r="H46" s="82"/>
      <c r="I46" s="82"/>
      <c r="J46" s="82"/>
      <c r="K46" s="82"/>
    </row>
    <row r="47" spans="2:11" ht="16.5" customHeight="1">
      <c r="B47" s="83"/>
      <c r="C47" s="83"/>
      <c r="D47" s="83"/>
      <c r="E47" s="83"/>
      <c r="F47" s="83"/>
      <c r="G47" s="83"/>
      <c r="H47" s="83"/>
      <c r="I47" s="83"/>
      <c r="J47" s="83"/>
      <c r="K47" s="83"/>
    </row>
    <row r="48" spans="2:11" ht="30.75" customHeight="1">
      <c r="B48" s="83"/>
      <c r="C48" s="83"/>
      <c r="D48" s="83"/>
      <c r="E48" s="83"/>
      <c r="F48" s="83"/>
      <c r="G48" s="83"/>
      <c r="H48" s="83"/>
      <c r="I48" s="83"/>
      <c r="J48" s="83"/>
      <c r="K48" s="83"/>
    </row>
  </sheetData>
  <sheetProtection/>
  <mergeCells count="177">
    <mergeCell ref="B14:C14"/>
    <mergeCell ref="D14:E14"/>
    <mergeCell ref="H14:I14"/>
    <mergeCell ref="I37:J37"/>
    <mergeCell ref="I39:J39"/>
    <mergeCell ref="J26:K26"/>
    <mergeCell ref="I34:J34"/>
    <mergeCell ref="I35:J35"/>
    <mergeCell ref="J14:K14"/>
    <mergeCell ref="A39:B39"/>
    <mergeCell ref="A40:B40"/>
    <mergeCell ref="B25:C25"/>
    <mergeCell ref="C34:D34"/>
    <mergeCell ref="C39:D39"/>
    <mergeCell ref="D25:E25"/>
    <mergeCell ref="E39:F39"/>
    <mergeCell ref="F25:G25"/>
    <mergeCell ref="H25:I25"/>
    <mergeCell ref="A42:B42"/>
    <mergeCell ref="C40:D40"/>
    <mergeCell ref="C42:D42"/>
    <mergeCell ref="G42:H42"/>
    <mergeCell ref="A41:B41"/>
    <mergeCell ref="C41:D41"/>
    <mergeCell ref="E42:F42"/>
    <mergeCell ref="A38:B38"/>
    <mergeCell ref="A44:B44"/>
    <mergeCell ref="D20:E20"/>
    <mergeCell ref="F20:G20"/>
    <mergeCell ref="H20:I20"/>
    <mergeCell ref="J20:K20"/>
    <mergeCell ref="D21:E21"/>
    <mergeCell ref="F21:G21"/>
    <mergeCell ref="A37:B37"/>
    <mergeCell ref="D22:E22"/>
    <mergeCell ref="C33:H33"/>
    <mergeCell ref="C44:D44"/>
    <mergeCell ref="E44:F44"/>
    <mergeCell ref="G44:H44"/>
    <mergeCell ref="I44:J44"/>
    <mergeCell ref="A45:B45"/>
    <mergeCell ref="A43:B43"/>
    <mergeCell ref="E43:F43"/>
    <mergeCell ref="C45:D45"/>
    <mergeCell ref="E45:F45"/>
    <mergeCell ref="C43:D43"/>
    <mergeCell ref="G43:H43"/>
    <mergeCell ref="I38:J38"/>
    <mergeCell ref="J21:K21"/>
    <mergeCell ref="H21:I21"/>
    <mergeCell ref="J23:K23"/>
    <mergeCell ref="J24:K24"/>
    <mergeCell ref="J22:K22"/>
    <mergeCell ref="H22:I22"/>
    <mergeCell ref="H23:I23"/>
    <mergeCell ref="I43:J43"/>
    <mergeCell ref="F23:G23"/>
    <mergeCell ref="F22:G22"/>
    <mergeCell ref="G36:H36"/>
    <mergeCell ref="G38:H38"/>
    <mergeCell ref="I42:J42"/>
    <mergeCell ref="G39:H39"/>
    <mergeCell ref="I36:J36"/>
    <mergeCell ref="G37:H37"/>
    <mergeCell ref="G34:H34"/>
    <mergeCell ref="G35:H35"/>
    <mergeCell ref="J7:K7"/>
    <mergeCell ref="J8:K8"/>
    <mergeCell ref="J9:K9"/>
    <mergeCell ref="J10:K10"/>
    <mergeCell ref="J17:K17"/>
    <mergeCell ref="J15:K15"/>
    <mergeCell ref="J12:K12"/>
    <mergeCell ref="J16:K16"/>
    <mergeCell ref="F14:G14"/>
    <mergeCell ref="F11:G11"/>
    <mergeCell ref="F15:G15"/>
    <mergeCell ref="D16:E16"/>
    <mergeCell ref="F16:G16"/>
    <mergeCell ref="J19:K19"/>
    <mergeCell ref="J18:K18"/>
    <mergeCell ref="H11:I11"/>
    <mergeCell ref="H13:I13"/>
    <mergeCell ref="D18:E18"/>
    <mergeCell ref="F18:G18"/>
    <mergeCell ref="H18:I18"/>
    <mergeCell ref="H17:I17"/>
    <mergeCell ref="H15:I15"/>
    <mergeCell ref="H16:I16"/>
    <mergeCell ref="D12:E12"/>
    <mergeCell ref="F13:G13"/>
    <mergeCell ref="B1:K1"/>
    <mergeCell ref="B2:K2"/>
    <mergeCell ref="C3:H3"/>
    <mergeCell ref="I3:K3"/>
    <mergeCell ref="H5:I5"/>
    <mergeCell ref="H6:I6"/>
    <mergeCell ref="J6:K6"/>
    <mergeCell ref="H24:I24"/>
    <mergeCell ref="H7:I7"/>
    <mergeCell ref="H8:I8"/>
    <mergeCell ref="H9:I9"/>
    <mergeCell ref="H19:I19"/>
    <mergeCell ref="J11:K11"/>
    <mergeCell ref="J13:K13"/>
    <mergeCell ref="H10:I10"/>
    <mergeCell ref="H12:I12"/>
    <mergeCell ref="D9:E9"/>
    <mergeCell ref="D15:E15"/>
    <mergeCell ref="D11:E11"/>
    <mergeCell ref="D13:E13"/>
    <mergeCell ref="D19:E19"/>
    <mergeCell ref="F7:G7"/>
    <mergeCell ref="F8:G8"/>
    <mergeCell ref="F19:G19"/>
    <mergeCell ref="F9:G9"/>
    <mergeCell ref="F10:G10"/>
    <mergeCell ref="I33:K33"/>
    <mergeCell ref="E34:F34"/>
    <mergeCell ref="E35:F35"/>
    <mergeCell ref="D10:E10"/>
    <mergeCell ref="D23:E23"/>
    <mergeCell ref="C35:D35"/>
    <mergeCell ref="B32:K32"/>
    <mergeCell ref="A35:B35"/>
    <mergeCell ref="D24:E24"/>
    <mergeCell ref="D26:E26"/>
    <mergeCell ref="F26:G26"/>
    <mergeCell ref="B31:K31"/>
    <mergeCell ref="F6:G6"/>
    <mergeCell ref="F24:G24"/>
    <mergeCell ref="H4:K4"/>
    <mergeCell ref="H26:I26"/>
    <mergeCell ref="A4:C5"/>
    <mergeCell ref="A6:C6"/>
    <mergeCell ref="A26:C26"/>
    <mergeCell ref="J5:K5"/>
    <mergeCell ref="A22:C22"/>
    <mergeCell ref="A16:C16"/>
    <mergeCell ref="B13:C13"/>
    <mergeCell ref="B12:C12"/>
    <mergeCell ref="B19:C19"/>
    <mergeCell ref="F4:G5"/>
    <mergeCell ref="D4:E5"/>
    <mergeCell ref="D6:E6"/>
    <mergeCell ref="D7:E7"/>
    <mergeCell ref="D8:E8"/>
    <mergeCell ref="A36:B36"/>
    <mergeCell ref="A34:B34"/>
    <mergeCell ref="C37:D37"/>
    <mergeCell ref="E38:F38"/>
    <mergeCell ref="E37:F37"/>
    <mergeCell ref="B7:C7"/>
    <mergeCell ref="B8:C8"/>
    <mergeCell ref="A23:C23"/>
    <mergeCell ref="B11:C11"/>
    <mergeCell ref="A21:C21"/>
    <mergeCell ref="E36:F36"/>
    <mergeCell ref="I45:J45"/>
    <mergeCell ref="G45:H45"/>
    <mergeCell ref="J25:K25"/>
    <mergeCell ref="E40:F40"/>
    <mergeCell ref="A10:C10"/>
    <mergeCell ref="G40:H40"/>
    <mergeCell ref="G41:H41"/>
    <mergeCell ref="C38:D38"/>
    <mergeCell ref="E41:F41"/>
    <mergeCell ref="F12:G12"/>
    <mergeCell ref="B18:C18"/>
    <mergeCell ref="B17:C17"/>
    <mergeCell ref="D17:E17"/>
    <mergeCell ref="F17:G17"/>
    <mergeCell ref="B46:K48"/>
    <mergeCell ref="A24:C24"/>
    <mergeCell ref="I40:J40"/>
    <mergeCell ref="I41:J41"/>
    <mergeCell ref="C36:D36"/>
  </mergeCells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洪秋紅</cp:lastModifiedBy>
  <cp:lastPrinted>2015-03-19T02:17:59Z</cp:lastPrinted>
  <dcterms:created xsi:type="dcterms:W3CDTF">2012-03-08T08:45:09Z</dcterms:created>
  <dcterms:modified xsi:type="dcterms:W3CDTF">2015-03-19T08:57:17Z</dcterms:modified>
  <cp:category/>
  <cp:version/>
  <cp:contentType/>
  <cp:contentStatus/>
</cp:coreProperties>
</file>