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  <definedName name="_xlnm.Print_Area" localSheetId="0">'餘絀表及撥補表'!$A$1:$H$46</definedName>
  </definedNames>
  <calcPr fullCalcOnLoad="1"/>
</workbook>
</file>

<file path=xl/sharedStrings.xml><?xml version="1.0" encoding="utf-8"?>
<sst xmlns="http://schemas.openxmlformats.org/spreadsheetml/2006/main" count="87" uniqueCount="69">
  <si>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</si>
  <si>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</si>
  <si>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</si>
  <si>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</si>
  <si>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</si>
  <si>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</si>
  <si>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</si>
  <si>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</si>
  <si>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</si>
  <si>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</si>
  <si>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</si>
  <si>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</si>
  <si>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</si>
  <si>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</si>
  <si>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</si>
  <si>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</si>
  <si>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</si>
  <si>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</si>
  <si>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</si>
  <si>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</si>
  <si>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</si>
  <si>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</si>
  <si>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</si>
  <si>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</si>
  <si>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</si>
  <si>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</si>
  <si>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</si>
  <si>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</si>
  <si>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</si>
  <si>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投資活動之現金流量</t>
  </si>
  <si>
    <t xml:space="preserve">  投資活動之淨現金流入（流出－）</t>
  </si>
  <si>
    <t>資　產</t>
  </si>
  <si>
    <t>合                 計</t>
  </si>
  <si>
    <t>負　債</t>
  </si>
  <si>
    <t>合 　　計</t>
  </si>
  <si>
    <t>提繳費收入</t>
  </si>
  <si>
    <t>利息收入</t>
  </si>
  <si>
    <t>投資利益</t>
  </si>
  <si>
    <t>投資損失</t>
  </si>
  <si>
    <t>各項提存</t>
  </si>
  <si>
    <t>什項支出</t>
  </si>
  <si>
    <t>提撥行政經費</t>
  </si>
  <si>
    <t>積欠工資墊償基金收支餘絀決算表</t>
  </si>
  <si>
    <t>積欠工資墊償基金餘絀撥補決算表</t>
  </si>
  <si>
    <t>積欠工資墊償基金現金流量決算表</t>
  </si>
  <si>
    <t>積欠工資墊償基金平衡表</t>
  </si>
  <si>
    <t>流動資產</t>
  </si>
  <si>
    <t>長期投資</t>
  </si>
  <si>
    <t>固定資產</t>
  </si>
  <si>
    <t>無形資產</t>
  </si>
  <si>
    <t>其他資產</t>
  </si>
  <si>
    <t>流動負債</t>
  </si>
  <si>
    <t>累積餘絀</t>
  </si>
  <si>
    <t>什項收入</t>
  </si>
  <si>
    <t>金融資產評價損失</t>
  </si>
  <si>
    <t>公積及餘絀</t>
  </si>
  <si>
    <t xml:space="preserve">       </t>
  </si>
  <si>
    <t>金融資產評價利益</t>
  </si>
  <si>
    <t>本期賸餘（短絀－）</t>
  </si>
  <si>
    <r>
      <t xml:space="preserve">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</si>
  <si>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 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</si>
  <si>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</si>
  <si>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</si>
  <si>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本年度預算數</t>
  </si>
  <si>
    <t>本年度
預算數</t>
  </si>
  <si>
    <t>流動金融資產淨減（淨增—）</t>
  </si>
  <si>
    <t>增加長期投資</t>
  </si>
  <si>
    <t>增加固定資產</t>
  </si>
  <si>
    <t>無形資產淨減（淨增—）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</si>
</sst>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</numFmts>
  <fonts count="34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42"/>
      <name val="新細明體"/>
      <family val="1"/>
    </font>
    <font>
      <sz val="10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7" fillId="0" borderId="1" applyNumberFormat="0" applyFill="0" applyAlignment="0" applyProtection="0"/>
    <xf numFmtId="0" fontId="22" fillId="11" borderId="0" applyNumberFormat="0" applyBorder="0" applyAlignment="0" applyProtection="0"/>
    <xf numFmtId="9" fontId="0" fillId="0" borderId="0" applyFont="0" applyFill="0" applyBorder="0" applyAlignment="0" applyProtection="0"/>
    <xf numFmtId="0" fontId="27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4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3" borderId="2" applyNumberFormat="0" applyAlignment="0" applyProtection="0"/>
    <xf numFmtId="0" fontId="26" fillId="2" borderId="8" applyNumberFormat="0" applyAlignment="0" applyProtection="0"/>
    <xf numFmtId="0" fontId="29" fillId="16" borderId="9" applyNumberFormat="0" applyAlignment="0" applyProtection="0"/>
    <xf numFmtId="0" fontId="23" fillId="17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176" fontId="10" fillId="0" borderId="12" xfId="0" applyNumberFormat="1" applyFont="1" applyBorder="1" applyAlignment="1" applyProtection="1">
      <alignment vertical="center" readingOrder="2"/>
      <protection/>
    </xf>
    <xf numFmtId="176" fontId="10" fillId="0" borderId="13" xfId="0" applyNumberFormat="1" applyFont="1" applyBorder="1" applyAlignment="1" applyProtection="1">
      <alignment vertical="center" readingOrder="2"/>
      <protection/>
    </xf>
    <xf numFmtId="176" fontId="10" fillId="0" borderId="14" xfId="0" applyNumberFormat="1" applyFont="1" applyBorder="1" applyAlignment="1" applyProtection="1">
      <alignment vertical="center" readingOrder="2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horizontal="left" vertical="center" indent="1"/>
    </xf>
    <xf numFmtId="0" fontId="14" fillId="0" borderId="0" xfId="0" applyFont="1" applyBorder="1" applyAlignment="1" applyProtection="1">
      <alignment horizontal="left" vertical="center"/>
      <protection/>
    </xf>
    <xf numFmtId="176" fontId="13" fillId="0" borderId="13" xfId="0" applyNumberFormat="1" applyFont="1" applyBorder="1" applyAlignment="1" applyProtection="1">
      <alignment vertical="center" readingOrder="2"/>
      <protection/>
    </xf>
    <xf numFmtId="0" fontId="12" fillId="0" borderId="16" xfId="0" applyFont="1" applyBorder="1" applyAlignment="1" applyProtection="1">
      <alignment horizontal="left" vertical="center"/>
      <protection locked="0"/>
    </xf>
    <xf numFmtId="49" fontId="12" fillId="0" borderId="16" xfId="0" applyNumberFormat="1" applyFont="1" applyBorder="1" applyAlignment="1" applyProtection="1">
      <alignment horizontal="left" vertical="center" readingOrder="1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7" fontId="10" fillId="0" borderId="17" xfId="0" applyNumberFormat="1" applyFont="1" applyBorder="1" applyAlignment="1" applyProtection="1">
      <alignment vertical="center"/>
      <protection/>
    </xf>
    <xf numFmtId="177" fontId="10" fillId="0" borderId="18" xfId="0" applyNumberFormat="1" applyFont="1" applyBorder="1" applyAlignment="1" applyProtection="1">
      <alignment vertical="center"/>
      <protection/>
    </xf>
    <xf numFmtId="177" fontId="10" fillId="0" borderId="12" xfId="0" applyNumberFormat="1" applyFont="1" applyBorder="1" applyAlignment="1" applyProtection="1">
      <alignment vertical="center" readingOrder="2"/>
      <protection/>
    </xf>
    <xf numFmtId="177" fontId="13" fillId="0" borderId="19" xfId="0" applyNumberFormat="1" applyFont="1" applyBorder="1" applyAlignment="1" applyProtection="1">
      <alignment horizontal="center" vertical="center"/>
      <protection locked="0"/>
    </xf>
    <xf numFmtId="177" fontId="10" fillId="0" borderId="19" xfId="0" applyNumberFormat="1" applyFont="1" applyBorder="1" applyAlignment="1" applyProtection="1">
      <alignment vertical="center"/>
      <protection/>
    </xf>
    <xf numFmtId="177" fontId="13" fillId="0" borderId="19" xfId="0" applyNumberFormat="1" applyFont="1" applyBorder="1" applyAlignment="1" applyProtection="1">
      <alignment horizontal="center" vertical="center"/>
      <protection/>
    </xf>
    <xf numFmtId="177" fontId="13" fillId="0" borderId="19" xfId="0" applyNumberFormat="1" applyFont="1" applyBorder="1" applyAlignment="1" applyProtection="1">
      <alignment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176" fontId="13" fillId="0" borderId="13" xfId="0" applyNumberFormat="1" applyFont="1" applyBorder="1" applyAlignment="1" applyProtection="1">
      <alignment horizontal="right" vertical="center" readingOrder="2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177" fontId="13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77" fontId="10" fillId="0" borderId="18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78" fontId="13" fillId="0" borderId="13" xfId="0" applyNumberFormat="1" applyFont="1" applyBorder="1" applyAlignment="1" applyProtection="1">
      <alignment horizontal="right" vertical="center" readingOrder="2"/>
      <protection/>
    </xf>
    <xf numFmtId="178" fontId="10" fillId="0" borderId="13" xfId="0" applyNumberFormat="1" applyFont="1" applyBorder="1" applyAlignment="1" applyProtection="1">
      <alignment horizontal="right" vertical="center" readingOrder="2"/>
      <protection/>
    </xf>
    <xf numFmtId="177" fontId="13" fillId="0" borderId="16" xfId="0" applyNumberFormat="1" applyFont="1" applyBorder="1" applyAlignment="1" applyProtection="1">
      <alignment horizontal="right" vertical="center"/>
      <protection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/>
    </xf>
    <xf numFmtId="177" fontId="10" fillId="0" borderId="2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177" fontId="13" fillId="0" borderId="13" xfId="0" applyNumberFormat="1" applyFont="1" applyBorder="1" applyAlignment="1" applyProtection="1">
      <alignment horizontal="right" vertical="center"/>
      <protection locked="0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0" fontId="9" fillId="0" borderId="22" xfId="0" applyFont="1" applyBorder="1" applyAlignment="1" applyProtection="1">
      <alignment horizontal="left" vertical="top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distributed" vertical="center" indent="1"/>
      <protection/>
    </xf>
    <xf numFmtId="0" fontId="7" fillId="0" borderId="26" xfId="0" applyFont="1" applyBorder="1" applyAlignment="1" applyProtection="1">
      <alignment horizontal="distributed" vertical="center" indent="1"/>
      <protection/>
    </xf>
    <xf numFmtId="0" fontId="7" fillId="0" borderId="27" xfId="0" applyFont="1" applyBorder="1" applyAlignment="1" applyProtection="1">
      <alignment horizontal="distributed" vertical="center" indent="1"/>
      <protection/>
    </xf>
    <xf numFmtId="0" fontId="7" fillId="0" borderId="28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 locked="0"/>
    </xf>
    <xf numFmtId="177" fontId="10" fillId="0" borderId="22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0" fontId="14" fillId="0" borderId="20" xfId="0" applyFont="1" applyBorder="1" applyAlignment="1" applyProtection="1">
      <alignment horizontal="distributed" vertical="center" indent="1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left" vertical="center" wrapText="1"/>
      <protection locked="0"/>
    </xf>
    <xf numFmtId="176" fontId="13" fillId="0" borderId="13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13" xfId="0" applyNumberFormat="1" applyFont="1" applyBorder="1" applyAlignment="1" applyProtection="1">
      <alignment horizontal="right" vertical="center" readingOrder="2"/>
      <protection/>
    </xf>
    <xf numFmtId="178" fontId="13" fillId="0" borderId="0" xfId="0" applyNumberFormat="1" applyFont="1" applyBorder="1" applyAlignment="1" applyProtection="1">
      <alignment horizontal="right" vertical="center" readingOrder="2"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13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distributed" vertical="center" indent="1"/>
      <protection locked="0"/>
    </xf>
    <xf numFmtId="0" fontId="14" fillId="0" borderId="16" xfId="0" applyFont="1" applyBorder="1" applyAlignment="1" applyProtection="1">
      <alignment horizontal="distributed" vertical="center" indent="1"/>
      <protection locked="0"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7" fillId="0" borderId="31" xfId="0" applyFont="1" applyBorder="1" applyAlignment="1" applyProtection="1">
      <alignment horizontal="distributed" vertical="center" indent="1"/>
      <protection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24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distributed" vertical="center" wrapText="1" indent="1"/>
      <protection/>
    </xf>
    <xf numFmtId="0" fontId="7" fillId="0" borderId="34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178" fontId="10" fillId="0" borderId="13" xfId="0" applyNumberFormat="1" applyFont="1" applyBorder="1" applyAlignment="1" applyProtection="1">
      <alignment horizontal="right" vertical="center" readingOrder="2"/>
      <protection/>
    </xf>
    <xf numFmtId="178" fontId="10" fillId="0" borderId="0" xfId="0" applyNumberFormat="1" applyFont="1" applyBorder="1" applyAlignment="1" applyProtection="1">
      <alignment horizontal="right" vertical="center" readingOrder="2"/>
      <protection/>
    </xf>
    <xf numFmtId="176" fontId="10" fillId="0" borderId="14" xfId="0" applyNumberFormat="1" applyFont="1" applyBorder="1" applyAlignment="1" applyProtection="1">
      <alignment horizontal="right" vertical="center"/>
      <protection/>
    </xf>
    <xf numFmtId="176" fontId="10" fillId="0" borderId="22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/>
      <protection/>
    </xf>
    <xf numFmtId="0" fontId="15" fillId="0" borderId="20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distributed" vertical="center" indent="1"/>
      <protection/>
    </xf>
    <xf numFmtId="0" fontId="14" fillId="0" borderId="24" xfId="0" applyFont="1" applyBorder="1" applyAlignment="1" applyProtection="1">
      <alignment horizontal="distributed" vertical="center" indent="1"/>
      <protection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10" fillId="0" borderId="23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177" fontId="10" fillId="0" borderId="13" xfId="0" applyNumberFormat="1" applyFont="1" applyFill="1" applyBorder="1" applyAlignment="1" applyProtection="1">
      <alignment horizontal="right" vertical="center"/>
      <protection locked="0"/>
    </xf>
    <xf numFmtId="177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 vertical="center"/>
      <protection locked="0"/>
    </xf>
    <xf numFmtId="177" fontId="10" fillId="0" borderId="23" xfId="0" applyNumberFormat="1" applyFont="1" applyBorder="1" applyAlignment="1" applyProtection="1">
      <alignment horizontal="right" vertical="center"/>
      <protection/>
    </xf>
    <xf numFmtId="177" fontId="33" fillId="0" borderId="13" xfId="0" applyNumberFormat="1" applyFont="1" applyBorder="1" applyAlignment="1" applyProtection="1">
      <alignment horizontal="right" vertical="center"/>
      <protection/>
    </xf>
    <xf numFmtId="177" fontId="33" fillId="0" borderId="16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75" zoomScaleSheetLayoutView="75" zoomScalePageLayoutView="0" workbookViewId="0" topLeftCell="A16">
      <selection activeCell="E32" sqref="E32"/>
    </sheetView>
  </sheetViews>
  <sheetFormatPr defaultColWidth="9.00390625" defaultRowHeight="16.5"/>
  <cols>
    <col min="1" max="1" width="1.4921875" style="1" customWidth="1"/>
    <col min="2" max="2" width="19.75390625" style="1" customWidth="1"/>
    <col min="3" max="3" width="15.625" style="1" customWidth="1"/>
    <col min="4" max="4" width="7.375" style="1" customWidth="1"/>
    <col min="5" max="5" width="15.75390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6" t="s">
        <v>42</v>
      </c>
      <c r="B1" s="56"/>
      <c r="C1" s="56"/>
      <c r="D1" s="56"/>
      <c r="E1" s="56"/>
      <c r="F1" s="56"/>
      <c r="G1" s="56"/>
      <c r="H1" s="56"/>
    </row>
    <row r="2" spans="2:8" ht="17.25" customHeight="1">
      <c r="B2" s="58"/>
      <c r="C2" s="58"/>
      <c r="D2" s="58"/>
      <c r="E2" s="58"/>
      <c r="F2" s="58"/>
      <c r="G2" s="58"/>
      <c r="H2" s="58"/>
    </row>
    <row r="3" spans="2:8" ht="20.25" thickBot="1">
      <c r="B3" s="2"/>
      <c r="C3" s="60" t="s">
        <v>59</v>
      </c>
      <c r="D3" s="60"/>
      <c r="E3" s="60"/>
      <c r="F3" s="60"/>
      <c r="G3" s="60"/>
      <c r="H3" s="60"/>
    </row>
    <row r="4" spans="1:8" ht="18.75" customHeight="1">
      <c r="A4" s="68" t="s">
        <v>11</v>
      </c>
      <c r="B4" s="69"/>
      <c r="C4" s="57" t="s">
        <v>63</v>
      </c>
      <c r="D4" s="57"/>
      <c r="E4" s="57" t="s">
        <v>13</v>
      </c>
      <c r="F4" s="57"/>
      <c r="G4" s="57" t="s">
        <v>9</v>
      </c>
      <c r="H4" s="59"/>
    </row>
    <row r="5" spans="1:8" ht="18.75" customHeight="1">
      <c r="A5" s="70"/>
      <c r="B5" s="71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1" t="s">
        <v>18</v>
      </c>
      <c r="B6" s="62"/>
      <c r="C6" s="19">
        <f>SUM(C7:C11)</f>
        <v>742997000</v>
      </c>
      <c r="D6" s="20">
        <v>100</v>
      </c>
      <c r="E6" s="19">
        <f>SUM(E7:E11)</f>
        <v>874416295</v>
      </c>
      <c r="F6" s="20">
        <v>100</v>
      </c>
      <c r="G6" s="36">
        <f>E6-C6</f>
        <v>131419295</v>
      </c>
      <c r="H6" s="6">
        <f>G6/C6*100</f>
        <v>17.687728887196045</v>
      </c>
    </row>
    <row r="7" spans="1:8" ht="17.25" customHeight="1">
      <c r="A7" s="29"/>
      <c r="B7" s="14" t="s">
        <v>35</v>
      </c>
      <c r="C7" s="37">
        <v>594857000</v>
      </c>
      <c r="D7" s="23">
        <f>C7/C6*100</f>
        <v>80.06183066688021</v>
      </c>
      <c r="E7" s="21">
        <v>615001937</v>
      </c>
      <c r="F7" s="23">
        <f>E7/E6*100</f>
        <v>70.33285410126078</v>
      </c>
      <c r="G7" s="34">
        <f>E7-C7</f>
        <v>20144937</v>
      </c>
      <c r="H7" s="30">
        <f>G7/C7*100</f>
        <v>3.386517600028242</v>
      </c>
    </row>
    <row r="8" spans="1:8" ht="17.25" customHeight="1">
      <c r="A8" s="29"/>
      <c r="B8" s="14" t="s">
        <v>36</v>
      </c>
      <c r="C8" s="37">
        <v>92565000</v>
      </c>
      <c r="D8" s="23">
        <f>C8/C6*100</f>
        <v>12.458327557177217</v>
      </c>
      <c r="E8" s="21">
        <v>89648820</v>
      </c>
      <c r="F8" s="23">
        <f>E8/E6*100</f>
        <v>10.252418729227822</v>
      </c>
      <c r="G8" s="34">
        <f aca="true" t="shared" si="0" ref="G8:G18">E8-C8</f>
        <v>-2916180</v>
      </c>
      <c r="H8" s="42">
        <f>G8/C8*100</f>
        <v>-3.150413223140496</v>
      </c>
    </row>
    <row r="9" spans="1:8" ht="17.25" customHeight="1">
      <c r="A9" s="29"/>
      <c r="B9" s="14" t="s">
        <v>37</v>
      </c>
      <c r="C9" s="37">
        <v>55575000</v>
      </c>
      <c r="D9" s="23">
        <f>C9/C6*100</f>
        <v>7.479841775942568</v>
      </c>
      <c r="E9" s="21">
        <v>93501189</v>
      </c>
      <c r="F9" s="23">
        <f>E9/E6*100</f>
        <v>10.692983368979874</v>
      </c>
      <c r="G9" s="34">
        <f t="shared" si="0"/>
        <v>37926189</v>
      </c>
      <c r="H9" s="30">
        <f>G9/C9*100</f>
        <v>68.24325506072874</v>
      </c>
    </row>
    <row r="10" spans="1:8" ht="17.25" customHeight="1">
      <c r="A10" s="29"/>
      <c r="B10" s="14" t="s">
        <v>57</v>
      </c>
      <c r="C10" s="37"/>
      <c r="D10" s="23">
        <f>C10/C8*100</f>
        <v>0</v>
      </c>
      <c r="E10" s="21">
        <v>32426081</v>
      </c>
      <c r="F10" s="23">
        <f>E10/E6*100</f>
        <v>3.708311611461907</v>
      </c>
      <c r="G10" s="34">
        <f t="shared" si="0"/>
        <v>32426081</v>
      </c>
      <c r="H10" s="30"/>
    </row>
    <row r="11" spans="1:8" ht="17.25" customHeight="1">
      <c r="A11" s="29"/>
      <c r="B11" s="14" t="s">
        <v>53</v>
      </c>
      <c r="C11" s="37">
        <v>0</v>
      </c>
      <c r="D11" s="23">
        <f>C11/C9*100</f>
        <v>0</v>
      </c>
      <c r="E11" s="21">
        <v>43838268</v>
      </c>
      <c r="F11" s="23">
        <v>5.02</v>
      </c>
      <c r="G11" s="34">
        <f t="shared" si="0"/>
        <v>43838268</v>
      </c>
      <c r="H11" s="30"/>
    </row>
    <row r="12" spans="1:8" ht="17.25" customHeight="1">
      <c r="A12" s="39" t="s">
        <v>19</v>
      </c>
      <c r="B12" s="40"/>
      <c r="C12" s="22">
        <f>SUM(C13:C18)</f>
        <v>187995000</v>
      </c>
      <c r="D12" s="22">
        <f>C12/C6*100</f>
        <v>25.302255594571715</v>
      </c>
      <c r="E12" s="22">
        <f>SUM(E13:E18)</f>
        <v>72687065</v>
      </c>
      <c r="F12" s="22">
        <f>E12/E6*100</f>
        <v>8.312638432704414</v>
      </c>
      <c r="G12" s="22">
        <f>E12-C12</f>
        <v>-115307935</v>
      </c>
      <c r="H12" s="43">
        <f>G12/C12*100</f>
        <v>-61.335639245724614</v>
      </c>
    </row>
    <row r="13" spans="1:8" ht="17.25" customHeight="1">
      <c r="A13" s="29"/>
      <c r="B13" s="14" t="s">
        <v>38</v>
      </c>
      <c r="C13" s="37">
        <v>0</v>
      </c>
      <c r="D13" s="23">
        <v>0</v>
      </c>
      <c r="E13" s="21">
        <v>27209423</v>
      </c>
      <c r="F13" s="23">
        <f>E13/E6*100</f>
        <v>3.111724147363928</v>
      </c>
      <c r="G13" s="34">
        <f t="shared" si="0"/>
        <v>27209423</v>
      </c>
      <c r="H13" s="30"/>
    </row>
    <row r="14" spans="1:8" ht="17.25" customHeight="1" hidden="1">
      <c r="A14" s="29"/>
      <c r="B14" s="14" t="s">
        <v>54</v>
      </c>
      <c r="C14" s="37"/>
      <c r="D14" s="23">
        <v>0</v>
      </c>
      <c r="E14" s="21">
        <v>0</v>
      </c>
      <c r="F14" s="23">
        <f>E14/E7*100</f>
        <v>0</v>
      </c>
      <c r="G14" s="34">
        <f t="shared" si="0"/>
        <v>0</v>
      </c>
      <c r="H14" s="30"/>
    </row>
    <row r="15" spans="1:8" ht="17.25" customHeight="1">
      <c r="A15" s="29"/>
      <c r="B15" s="14" t="s">
        <v>54</v>
      </c>
      <c r="C15" s="37"/>
      <c r="D15" s="23"/>
      <c r="E15" s="21">
        <v>12210240</v>
      </c>
      <c r="F15" s="23">
        <f>E15/E6*100</f>
        <v>1.3963875181443182</v>
      </c>
      <c r="G15" s="34">
        <f>E15-C15</f>
        <v>12210240</v>
      </c>
      <c r="H15" s="30"/>
    </row>
    <row r="16" spans="1:8" ht="17.25" customHeight="1">
      <c r="A16" s="29"/>
      <c r="B16" s="14" t="s">
        <v>39</v>
      </c>
      <c r="C16" s="37">
        <v>151543000</v>
      </c>
      <c r="D16" s="23">
        <v>20.39</v>
      </c>
      <c r="E16" s="21">
        <v>0</v>
      </c>
      <c r="F16" s="23">
        <f>E16/E6*100</f>
        <v>0</v>
      </c>
      <c r="G16" s="34">
        <f t="shared" si="0"/>
        <v>-151543000</v>
      </c>
      <c r="H16" s="42">
        <f>G16/C16*100</f>
        <v>-100</v>
      </c>
    </row>
    <row r="17" spans="1:8" ht="17.25" customHeight="1">
      <c r="A17" s="29"/>
      <c r="B17" s="14" t="s">
        <v>40</v>
      </c>
      <c r="C17" s="37"/>
      <c r="D17" s="23">
        <v>0</v>
      </c>
      <c r="E17" s="21">
        <v>40767</v>
      </c>
      <c r="F17" s="23">
        <f>E17/E6*100</f>
        <v>0.004662195825158999</v>
      </c>
      <c r="G17" s="34">
        <f t="shared" si="0"/>
        <v>40767</v>
      </c>
      <c r="H17" s="30"/>
    </row>
    <row r="18" spans="1:8" ht="17.25" customHeight="1">
      <c r="A18" s="29"/>
      <c r="B18" s="14" t="s">
        <v>41</v>
      </c>
      <c r="C18" s="37">
        <v>36452000</v>
      </c>
      <c r="D18" s="23">
        <f>C18/C6*100</f>
        <v>4.906076336781979</v>
      </c>
      <c r="E18" s="21">
        <v>33226635</v>
      </c>
      <c r="F18" s="23">
        <f>E18/E6*100</f>
        <v>3.799864571371008</v>
      </c>
      <c r="G18" s="34">
        <f t="shared" si="0"/>
        <v>-3225365</v>
      </c>
      <c r="H18" s="42">
        <f>G18/C18*100</f>
        <v>-8.848252496433666</v>
      </c>
    </row>
    <row r="19" spans="1:8" ht="17.25" customHeight="1" thickBot="1">
      <c r="A19" s="65" t="s">
        <v>58</v>
      </c>
      <c r="B19" s="66"/>
      <c r="C19" s="22">
        <f>C6-C12</f>
        <v>555002000</v>
      </c>
      <c r="D19" s="22">
        <f>C19/C6*100</f>
        <v>74.6977444054283</v>
      </c>
      <c r="E19" s="22">
        <f>E6-E12</f>
        <v>801729230</v>
      </c>
      <c r="F19" s="22">
        <f>E19/E6*100</f>
        <v>91.68736156729558</v>
      </c>
      <c r="G19" s="22">
        <f>E19-C19</f>
        <v>246727230</v>
      </c>
      <c r="H19" s="7">
        <f>G19/C19*100</f>
        <v>44.45519655785024</v>
      </c>
    </row>
    <row r="20" spans="2:8" ht="15.75">
      <c r="B20" s="67"/>
      <c r="C20" s="67"/>
      <c r="D20" s="67"/>
      <c r="E20" s="67"/>
      <c r="F20" s="67"/>
      <c r="G20" s="67"/>
      <c r="H20" s="67"/>
    </row>
    <row r="21" spans="2:8" ht="17.25" customHeight="1">
      <c r="B21" s="41"/>
      <c r="C21" s="41"/>
      <c r="D21" s="41"/>
      <c r="E21" s="41"/>
      <c r="F21" s="41"/>
      <c r="G21" s="41"/>
      <c r="H21" s="41"/>
    </row>
    <row r="22" spans="2:8" ht="15.75">
      <c r="B22" s="55"/>
      <c r="C22" s="55"/>
      <c r="D22" s="55"/>
      <c r="E22" s="55"/>
      <c r="F22" s="55"/>
      <c r="G22" s="55"/>
      <c r="H22" s="55"/>
    </row>
    <row r="25" spans="1:8" ht="27" customHeight="1">
      <c r="A25" s="56" t="s">
        <v>43</v>
      </c>
      <c r="B25" s="56"/>
      <c r="C25" s="56"/>
      <c r="D25" s="56"/>
      <c r="E25" s="56"/>
      <c r="F25" s="56"/>
      <c r="G25" s="56"/>
      <c r="H25" s="56"/>
    </row>
    <row r="26" spans="2:8" ht="17.25" customHeight="1">
      <c r="B26" s="58"/>
      <c r="C26" s="58"/>
      <c r="D26" s="58"/>
      <c r="E26" s="58"/>
      <c r="F26" s="58"/>
      <c r="G26" s="58"/>
      <c r="H26" s="58"/>
    </row>
    <row r="27" spans="2:8" ht="20.25" thickBot="1">
      <c r="B27" s="2"/>
      <c r="C27" s="60" t="s">
        <v>60</v>
      </c>
      <c r="D27" s="60"/>
      <c r="E27" s="60"/>
      <c r="F27" s="60"/>
      <c r="G27" s="60"/>
      <c r="H27" s="60"/>
    </row>
    <row r="28" spans="1:8" ht="18.75" customHeight="1">
      <c r="A28" s="68" t="s">
        <v>12</v>
      </c>
      <c r="B28" s="69"/>
      <c r="C28" s="57" t="s">
        <v>63</v>
      </c>
      <c r="D28" s="57"/>
      <c r="E28" s="57" t="s">
        <v>13</v>
      </c>
      <c r="F28" s="57"/>
      <c r="G28" s="57" t="s">
        <v>9</v>
      </c>
      <c r="H28" s="59"/>
    </row>
    <row r="29" spans="1:8" ht="18.75" customHeight="1">
      <c r="A29" s="70"/>
      <c r="B29" s="71"/>
      <c r="C29" s="10" t="s">
        <v>10</v>
      </c>
      <c r="D29" s="9" t="s">
        <v>1</v>
      </c>
      <c r="E29" s="10" t="s">
        <v>10</v>
      </c>
      <c r="F29" s="9" t="s">
        <v>1</v>
      </c>
      <c r="G29" s="10" t="s">
        <v>10</v>
      </c>
      <c r="H29" s="3" t="s">
        <v>1</v>
      </c>
    </row>
    <row r="30" spans="1:8" ht="17.25" customHeight="1">
      <c r="A30" s="61" t="s">
        <v>14</v>
      </c>
      <c r="B30" s="62"/>
      <c r="C30" s="19">
        <f>SUM(C31:C32)</f>
        <v>10074819000</v>
      </c>
      <c r="D30" s="20">
        <v>100</v>
      </c>
      <c r="E30" s="19">
        <f>SUM(E31:E32)</f>
        <v>10521629868</v>
      </c>
      <c r="F30" s="20">
        <v>100</v>
      </c>
      <c r="G30" s="19">
        <f>E30-C30</f>
        <v>446810868</v>
      </c>
      <c r="H30" s="6">
        <f>G30/C30*100</f>
        <v>4.434926999681086</v>
      </c>
    </row>
    <row r="31" spans="1:9" ht="17.25" customHeight="1">
      <c r="A31" s="31"/>
      <c r="B31" s="15" t="s">
        <v>20</v>
      </c>
      <c r="C31" s="37">
        <v>555002000</v>
      </c>
      <c r="D31" s="23">
        <f>C31/C30*100</f>
        <v>5.508803681733637</v>
      </c>
      <c r="E31" s="21">
        <v>801729230</v>
      </c>
      <c r="F31" s="23">
        <f>E31/E30*100</f>
        <v>7.619819743311275</v>
      </c>
      <c r="G31" s="23">
        <f>E31-C31</f>
        <v>246727230</v>
      </c>
      <c r="H31" s="30">
        <f>G31/C31*100</f>
        <v>44.45519655785024</v>
      </c>
      <c r="I31" s="11"/>
    </row>
    <row r="32" spans="1:8" ht="17.25" customHeight="1">
      <c r="A32" s="31"/>
      <c r="B32" s="14" t="s">
        <v>21</v>
      </c>
      <c r="C32" s="37">
        <v>9519817000</v>
      </c>
      <c r="D32" s="23">
        <f>C32/C30*100</f>
        <v>94.49119631826636</v>
      </c>
      <c r="E32" s="21">
        <v>9719900638</v>
      </c>
      <c r="F32" s="23">
        <f>E32/E30*100</f>
        <v>92.38018025668873</v>
      </c>
      <c r="G32" s="23">
        <f>E32-C32</f>
        <v>200083638</v>
      </c>
      <c r="H32" s="30">
        <f>G32/C32*100</f>
        <v>2.1017592880199274</v>
      </c>
    </row>
    <row r="33" spans="1:8" ht="17.25" customHeight="1">
      <c r="A33" s="63" t="s">
        <v>15</v>
      </c>
      <c r="B33" s="64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7">
        <v>0</v>
      </c>
    </row>
    <row r="34" spans="1:8" ht="17.25" customHeight="1">
      <c r="A34" s="63" t="s">
        <v>16</v>
      </c>
      <c r="B34" s="64"/>
      <c r="C34" s="22">
        <f>C30</f>
        <v>10074819000</v>
      </c>
      <c r="D34" s="22">
        <f>C34/C30*100</f>
        <v>100</v>
      </c>
      <c r="E34" s="22">
        <f>E30</f>
        <v>10521629868</v>
      </c>
      <c r="F34" s="22">
        <f>E34/E30*100</f>
        <v>100</v>
      </c>
      <c r="G34" s="22">
        <f>E34-C34</f>
        <v>446810868</v>
      </c>
      <c r="H34" s="7">
        <f>G34/C34*100</f>
        <v>4.434926999681086</v>
      </c>
    </row>
    <row r="35" spans="1:8" ht="17.25" customHeight="1">
      <c r="A35" s="32"/>
      <c r="B35" s="14"/>
      <c r="C35" s="37"/>
      <c r="D35" s="23">
        <v>0</v>
      </c>
      <c r="E35" s="21"/>
      <c r="F35" s="23">
        <v>0</v>
      </c>
      <c r="G35" s="23">
        <v>0</v>
      </c>
      <c r="H35" s="30">
        <v>0</v>
      </c>
    </row>
    <row r="36" spans="1:8" ht="17.25" customHeight="1">
      <c r="A36" s="32"/>
      <c r="B36" s="14"/>
      <c r="C36" s="37"/>
      <c r="D36" s="23">
        <v>0</v>
      </c>
      <c r="E36" s="21"/>
      <c r="F36" s="23">
        <v>0</v>
      </c>
      <c r="G36" s="23">
        <v>0</v>
      </c>
      <c r="H36" s="30">
        <v>0</v>
      </c>
    </row>
    <row r="37" spans="1:8" ht="17.25" customHeight="1">
      <c r="A37" s="63"/>
      <c r="B37" s="64"/>
      <c r="C37" s="22"/>
      <c r="D37" s="22"/>
      <c r="E37" s="22"/>
      <c r="F37" s="22"/>
      <c r="G37" s="22"/>
      <c r="H37" s="7"/>
    </row>
    <row r="38" spans="1:8" ht="17.25" customHeight="1">
      <c r="A38" s="63"/>
      <c r="B38" s="64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7">
        <v>0</v>
      </c>
    </row>
    <row r="39" spans="1:8" ht="17.25" customHeight="1">
      <c r="A39" s="12"/>
      <c r="B39" s="14"/>
      <c r="C39" s="24"/>
      <c r="D39" s="26">
        <v>0</v>
      </c>
      <c r="E39" s="24"/>
      <c r="F39" s="26">
        <v>0</v>
      </c>
      <c r="G39" s="26">
        <v>0</v>
      </c>
      <c r="H39" s="13">
        <v>0</v>
      </c>
    </row>
    <row r="40" spans="1:8" ht="17.25" customHeight="1">
      <c r="A40" s="12"/>
      <c r="B40" s="14"/>
      <c r="C40" s="24"/>
      <c r="D40" s="26">
        <v>0</v>
      </c>
      <c r="E40" s="24"/>
      <c r="F40" s="26">
        <v>0</v>
      </c>
      <c r="G40" s="26">
        <v>0</v>
      </c>
      <c r="H40" s="13">
        <v>0</v>
      </c>
    </row>
    <row r="41" spans="1:8" ht="17.25" customHeight="1">
      <c r="A41" s="63"/>
      <c r="B41" s="64"/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7">
        <v>0</v>
      </c>
    </row>
    <row r="42" spans="1:8" s="5" customFormat="1" ht="17.25" customHeight="1">
      <c r="A42" s="33"/>
      <c r="B42" s="14"/>
      <c r="C42" s="37"/>
      <c r="D42" s="23">
        <v>0</v>
      </c>
      <c r="E42" s="21"/>
      <c r="F42" s="23">
        <v>0</v>
      </c>
      <c r="G42" s="23">
        <v>0</v>
      </c>
      <c r="H42" s="30">
        <v>0</v>
      </c>
    </row>
    <row r="43" spans="1:8" ht="17.25" customHeight="1">
      <c r="A43" s="31"/>
      <c r="B43" s="14"/>
      <c r="C43" s="37"/>
      <c r="D43" s="23">
        <v>0</v>
      </c>
      <c r="E43" s="21"/>
      <c r="F43" s="23">
        <v>0</v>
      </c>
      <c r="G43" s="23">
        <v>0</v>
      </c>
      <c r="H43" s="30">
        <v>0</v>
      </c>
    </row>
    <row r="44" spans="1:8" ht="17.25" customHeight="1">
      <c r="A44" s="31"/>
      <c r="B44" s="14"/>
      <c r="C44" s="37"/>
      <c r="D44" s="23">
        <v>0</v>
      </c>
      <c r="E44" s="21"/>
      <c r="F44" s="23">
        <v>0</v>
      </c>
      <c r="G44" s="23">
        <v>0</v>
      </c>
      <c r="H44" s="30">
        <v>0</v>
      </c>
    </row>
    <row r="45" spans="1:8" ht="17.25" customHeight="1" thickBot="1">
      <c r="A45" s="65"/>
      <c r="B45" s="66"/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8">
        <v>0</v>
      </c>
    </row>
    <row r="46" spans="2:8" ht="15.75">
      <c r="B46" s="67"/>
      <c r="C46" s="67"/>
      <c r="D46" s="67"/>
      <c r="E46" s="67"/>
      <c r="F46" s="67"/>
      <c r="G46" s="67"/>
      <c r="H46" s="67"/>
    </row>
    <row r="47" spans="2:8" ht="15.75">
      <c r="B47" s="55"/>
      <c r="C47" s="55"/>
      <c r="D47" s="55"/>
      <c r="E47" s="55"/>
      <c r="F47" s="55"/>
      <c r="G47" s="55"/>
      <c r="H47" s="55"/>
    </row>
  </sheetData>
  <sheetProtection/>
  <mergeCells count="27">
    <mergeCell ref="C3:H3"/>
    <mergeCell ref="A4:B5"/>
    <mergeCell ref="A28:B29"/>
    <mergeCell ref="A25:H25"/>
    <mergeCell ref="C4:D4"/>
    <mergeCell ref="E4:F4"/>
    <mergeCell ref="B20:H20"/>
    <mergeCell ref="B22:H22"/>
    <mergeCell ref="A6:B6"/>
    <mergeCell ref="A33:B33"/>
    <mergeCell ref="A19:B19"/>
    <mergeCell ref="B46:H46"/>
    <mergeCell ref="A45:B45"/>
    <mergeCell ref="A38:B38"/>
    <mergeCell ref="A41:B41"/>
    <mergeCell ref="A37:B37"/>
    <mergeCell ref="A34:B34"/>
    <mergeCell ref="B47:H47"/>
    <mergeCell ref="A1:H1"/>
    <mergeCell ref="C28:D28"/>
    <mergeCell ref="B26:H26"/>
    <mergeCell ref="G4:H4"/>
    <mergeCell ref="B2:H2"/>
    <mergeCell ref="C27:H27"/>
    <mergeCell ref="E28:F28"/>
    <mergeCell ref="G28:H28"/>
    <mergeCell ref="A30:B30"/>
  </mergeCells>
  <dataValidations count="1">
    <dataValidation type="decimal" operator="greaterThanOrEqual" allowBlank="1" showInputMessage="1" showErrorMessage="1" sqref="C6:F18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SheetLayoutView="100" zoomScalePageLayoutView="0" workbookViewId="0" topLeftCell="A28">
      <selection activeCell="L32" sqref="L32"/>
    </sheetView>
  </sheetViews>
  <sheetFormatPr defaultColWidth="9.00390625" defaultRowHeight="16.5"/>
  <cols>
    <col min="1" max="1" width="0.875" style="1" customWidth="1"/>
    <col min="2" max="2" width="26.75390625" style="1" customWidth="1"/>
    <col min="3" max="3" width="2.00390625" style="1" customWidth="1"/>
    <col min="4" max="4" width="13.25390625" style="1" customWidth="1"/>
    <col min="5" max="5" width="3.75390625" style="1" customWidth="1"/>
    <col min="6" max="6" width="3.50390625" style="1" customWidth="1"/>
    <col min="7" max="7" width="14.00390625" style="1" customWidth="1"/>
    <col min="8" max="8" width="2.75390625" style="1" customWidth="1"/>
    <col min="9" max="9" width="12.75390625" style="1" customWidth="1"/>
    <col min="10" max="10" width="2.75390625" style="1" customWidth="1"/>
    <col min="11" max="11" width="8.00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6" t="s">
        <v>44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7.2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2:11" ht="20.25" thickBot="1">
      <c r="B3" s="2"/>
      <c r="C3" s="60" t="s">
        <v>61</v>
      </c>
      <c r="D3" s="60"/>
      <c r="E3" s="60"/>
      <c r="F3" s="60"/>
      <c r="G3" s="60"/>
      <c r="H3" s="60"/>
      <c r="I3" s="107" t="s">
        <v>0</v>
      </c>
      <c r="J3" s="107"/>
      <c r="K3" s="107"/>
    </row>
    <row r="4" spans="1:11" ht="18.75" customHeight="1">
      <c r="A4" s="68" t="s">
        <v>12</v>
      </c>
      <c r="B4" s="68"/>
      <c r="C4" s="69"/>
      <c r="D4" s="114" t="s">
        <v>64</v>
      </c>
      <c r="E4" s="69"/>
      <c r="F4" s="114" t="s">
        <v>17</v>
      </c>
      <c r="G4" s="69"/>
      <c r="H4" s="59" t="s">
        <v>3</v>
      </c>
      <c r="I4" s="116"/>
      <c r="J4" s="116"/>
      <c r="K4" s="116"/>
    </row>
    <row r="5" spans="1:11" ht="18.75" customHeight="1">
      <c r="A5" s="70"/>
      <c r="B5" s="70"/>
      <c r="C5" s="71"/>
      <c r="D5" s="115"/>
      <c r="E5" s="71"/>
      <c r="F5" s="115"/>
      <c r="G5" s="71"/>
      <c r="H5" s="97" t="s">
        <v>4</v>
      </c>
      <c r="I5" s="98"/>
      <c r="J5" s="112" t="s">
        <v>1</v>
      </c>
      <c r="K5" s="113"/>
    </row>
    <row r="6" spans="1:11" ht="14.25" customHeight="1">
      <c r="A6" s="101" t="s">
        <v>25</v>
      </c>
      <c r="B6" s="101"/>
      <c r="C6" s="102"/>
      <c r="D6" s="110"/>
      <c r="E6" s="111"/>
      <c r="F6" s="110"/>
      <c r="G6" s="111"/>
      <c r="H6" s="110"/>
      <c r="I6" s="111"/>
      <c r="J6" s="128"/>
      <c r="K6" s="129"/>
    </row>
    <row r="7" spans="1:11" ht="14.25" customHeight="1">
      <c r="A7" s="16"/>
      <c r="B7" s="103" t="s">
        <v>26</v>
      </c>
      <c r="C7" s="104"/>
      <c r="D7" s="49">
        <v>555002000</v>
      </c>
      <c r="E7" s="50"/>
      <c r="F7" s="49">
        <v>801729230</v>
      </c>
      <c r="G7" s="50"/>
      <c r="H7" s="51">
        <f>F7-D7</f>
        <v>246727230</v>
      </c>
      <c r="I7" s="44"/>
      <c r="J7" s="93">
        <f>H7/D7*100</f>
        <v>44.45519655785024</v>
      </c>
      <c r="K7" s="94">
        <v>2.9767618451369294E-05</v>
      </c>
    </row>
    <row r="8" spans="1:11" ht="14.25" customHeight="1">
      <c r="A8" s="16"/>
      <c r="B8" s="103" t="s">
        <v>27</v>
      </c>
      <c r="C8" s="104"/>
      <c r="D8" s="49">
        <v>-1606000</v>
      </c>
      <c r="E8" s="50"/>
      <c r="F8" s="49">
        <v>-29338332</v>
      </c>
      <c r="G8" s="50"/>
      <c r="H8" s="51">
        <f>F8-D8</f>
        <v>-27732332</v>
      </c>
      <c r="I8" s="44"/>
      <c r="J8" s="93">
        <f>H8/D8*100</f>
        <v>1726.7952677459525</v>
      </c>
      <c r="K8" s="94">
        <v>1.00002976761845</v>
      </c>
    </row>
    <row r="9" spans="1:11" ht="14.25" customHeight="1">
      <c r="A9" s="16"/>
      <c r="B9" s="16" t="s">
        <v>28</v>
      </c>
      <c r="C9" s="17"/>
      <c r="D9" s="53">
        <f>SUM(D7:E8)</f>
        <v>553396000</v>
      </c>
      <c r="E9" s="54"/>
      <c r="F9" s="53">
        <f>SUM(F7:G8)</f>
        <v>772390898</v>
      </c>
      <c r="G9" s="54"/>
      <c r="H9" s="53">
        <f>F9-D9</f>
        <v>218994898</v>
      </c>
      <c r="I9" s="54"/>
      <c r="J9" s="74">
        <f>H9/D9*100</f>
        <v>39.57290945362814</v>
      </c>
      <c r="K9" s="75">
        <v>3.2177327327195934E-05</v>
      </c>
    </row>
    <row r="10" spans="1:11" ht="14.25" customHeight="1">
      <c r="A10" s="105" t="s">
        <v>29</v>
      </c>
      <c r="B10" s="105"/>
      <c r="C10" s="106"/>
      <c r="D10" s="53"/>
      <c r="E10" s="54"/>
      <c r="F10" s="53"/>
      <c r="G10" s="54"/>
      <c r="H10" s="53"/>
      <c r="I10" s="54"/>
      <c r="J10" s="74"/>
      <c r="K10" s="75"/>
    </row>
    <row r="11" spans="1:11" ht="14.25" customHeight="1">
      <c r="A11" s="16"/>
      <c r="B11" s="108" t="s">
        <v>65</v>
      </c>
      <c r="C11" s="109"/>
      <c r="D11" s="49">
        <v>135000000</v>
      </c>
      <c r="E11" s="117"/>
      <c r="F11" s="49">
        <v>205712887</v>
      </c>
      <c r="G11" s="50"/>
      <c r="H11" s="51">
        <f aca="true" t="shared" si="0" ref="H11:H18">F11-D11</f>
        <v>70712887</v>
      </c>
      <c r="I11" s="44"/>
      <c r="J11" s="87">
        <f aca="true" t="shared" si="1" ref="J11:J18">H11/D11*100</f>
        <v>52.379916296296294</v>
      </c>
      <c r="K11" s="88">
        <v>2.9767618451369294E-05</v>
      </c>
    </row>
    <row r="12" spans="1:11" ht="14.25" customHeight="1">
      <c r="A12" s="16"/>
      <c r="B12" s="99" t="s">
        <v>68</v>
      </c>
      <c r="C12" s="100"/>
      <c r="D12" s="49">
        <v>-2037000</v>
      </c>
      <c r="E12" s="50"/>
      <c r="F12" s="49">
        <v>-2025431</v>
      </c>
      <c r="G12" s="50"/>
      <c r="H12" s="51">
        <f>F12-D12</f>
        <v>11569</v>
      </c>
      <c r="I12" s="44"/>
      <c r="J12" s="89">
        <f t="shared" si="1"/>
        <v>-0.5679430535100638</v>
      </c>
      <c r="K12" s="90"/>
    </row>
    <row r="13" spans="1:11" ht="14.25" customHeight="1">
      <c r="A13" s="16"/>
      <c r="B13" s="99" t="s">
        <v>66</v>
      </c>
      <c r="C13" s="100"/>
      <c r="D13" s="49">
        <v>-557230000</v>
      </c>
      <c r="E13" s="50"/>
      <c r="F13" s="49">
        <v>-500000000</v>
      </c>
      <c r="G13" s="50"/>
      <c r="H13" s="51">
        <f t="shared" si="0"/>
        <v>57230000</v>
      </c>
      <c r="I13" s="44"/>
      <c r="J13" s="89">
        <f t="shared" si="1"/>
        <v>-10.27044487913429</v>
      </c>
      <c r="K13" s="90">
        <v>2.9767618451369294E-05</v>
      </c>
    </row>
    <row r="14" spans="1:11" ht="14.25" customHeight="1">
      <c r="A14" s="16"/>
      <c r="B14" s="99" t="s">
        <v>67</v>
      </c>
      <c r="C14" s="100"/>
      <c r="D14" s="49">
        <v>-107000</v>
      </c>
      <c r="E14" s="50"/>
      <c r="F14" s="49">
        <v>-97228</v>
      </c>
      <c r="G14" s="50"/>
      <c r="H14" s="51">
        <f>F14-D14</f>
        <v>9772</v>
      </c>
      <c r="I14" s="44"/>
      <c r="J14" s="89">
        <f t="shared" si="1"/>
        <v>-9.132710280373832</v>
      </c>
      <c r="K14" s="90">
        <v>1.00002976761845</v>
      </c>
    </row>
    <row r="15" spans="1:11" ht="14.25" customHeight="1">
      <c r="A15" s="16"/>
      <c r="B15" s="16" t="s">
        <v>30</v>
      </c>
      <c r="C15" s="17"/>
      <c r="D15" s="53">
        <f>SUM(D11:E14)</f>
        <v>-424374000</v>
      </c>
      <c r="E15" s="54"/>
      <c r="F15" s="53">
        <f>SUM(F10:G14)</f>
        <v>-296409772</v>
      </c>
      <c r="G15" s="54"/>
      <c r="H15" s="53">
        <f t="shared" si="0"/>
        <v>127964228</v>
      </c>
      <c r="I15" s="54"/>
      <c r="J15" s="118">
        <f t="shared" si="1"/>
        <v>-30.153644662491104</v>
      </c>
      <c r="K15" s="119">
        <v>3.2177327327195934E-05</v>
      </c>
    </row>
    <row r="16" spans="1:11" ht="14.25" customHeight="1">
      <c r="A16" s="105" t="s">
        <v>22</v>
      </c>
      <c r="B16" s="105"/>
      <c r="C16" s="106"/>
      <c r="D16" s="53">
        <f>D18-D17</f>
        <v>129022000</v>
      </c>
      <c r="E16" s="54"/>
      <c r="F16" s="53">
        <f>F18-F17</f>
        <v>475981126</v>
      </c>
      <c r="G16" s="54"/>
      <c r="H16" s="53">
        <f t="shared" si="0"/>
        <v>346959126</v>
      </c>
      <c r="I16" s="54"/>
      <c r="J16" s="91">
        <f t="shared" si="1"/>
        <v>268.9147013687588</v>
      </c>
      <c r="K16" s="92">
        <v>1.00003217732733</v>
      </c>
    </row>
    <row r="17" spans="1:11" ht="14.25" customHeight="1">
      <c r="A17" s="105" t="s">
        <v>23</v>
      </c>
      <c r="B17" s="105"/>
      <c r="C17" s="106"/>
      <c r="D17" s="80">
        <v>6794711000</v>
      </c>
      <c r="E17" s="52"/>
      <c r="F17" s="132">
        <v>7138010049</v>
      </c>
      <c r="G17" s="133"/>
      <c r="H17" s="53">
        <f t="shared" si="0"/>
        <v>343299049</v>
      </c>
      <c r="I17" s="54"/>
      <c r="J17" s="74">
        <f t="shared" si="1"/>
        <v>5.052445188618029</v>
      </c>
      <c r="K17" s="75">
        <v>2.00003217732733</v>
      </c>
    </row>
    <row r="18" spans="1:11" ht="14.25" customHeight="1">
      <c r="A18" s="105" t="s">
        <v>24</v>
      </c>
      <c r="B18" s="105"/>
      <c r="C18" s="106"/>
      <c r="D18" s="53">
        <v>6923733000</v>
      </c>
      <c r="E18" s="54"/>
      <c r="F18" s="53">
        <v>7613991175</v>
      </c>
      <c r="G18" s="54"/>
      <c r="H18" s="53">
        <f t="shared" si="0"/>
        <v>690258175</v>
      </c>
      <c r="I18" s="54"/>
      <c r="J18" s="74">
        <f t="shared" si="1"/>
        <v>9.969451089462867</v>
      </c>
      <c r="K18" s="75">
        <v>3.00003217732733</v>
      </c>
    </row>
    <row r="19" spans="1:11" ht="14.25" customHeight="1">
      <c r="A19" s="16"/>
      <c r="B19" s="108"/>
      <c r="C19" s="109"/>
      <c r="D19" s="49"/>
      <c r="E19" s="50"/>
      <c r="F19" s="49"/>
      <c r="G19" s="50"/>
      <c r="H19" s="51">
        <v>0</v>
      </c>
      <c r="I19" s="44"/>
      <c r="J19" s="93">
        <v>0</v>
      </c>
      <c r="K19" s="94">
        <v>0</v>
      </c>
    </row>
    <row r="20" spans="1:11" ht="14.25" customHeight="1">
      <c r="A20" s="16"/>
      <c r="B20" s="108"/>
      <c r="C20" s="109"/>
      <c r="D20" s="49"/>
      <c r="E20" s="50"/>
      <c r="F20" s="49"/>
      <c r="G20" s="50"/>
      <c r="H20" s="51">
        <v>0</v>
      </c>
      <c r="I20" s="44"/>
      <c r="J20" s="93">
        <v>0</v>
      </c>
      <c r="K20" s="94">
        <v>0</v>
      </c>
    </row>
    <row r="21" spans="1:11" ht="14.25" customHeight="1">
      <c r="A21" s="16"/>
      <c r="B21" s="16"/>
      <c r="C21" s="17"/>
      <c r="D21" s="53">
        <v>0</v>
      </c>
      <c r="E21" s="54"/>
      <c r="F21" s="53">
        <v>0</v>
      </c>
      <c r="G21" s="54"/>
      <c r="H21" s="53">
        <v>0</v>
      </c>
      <c r="I21" s="54"/>
      <c r="J21" s="74">
        <v>0</v>
      </c>
      <c r="K21" s="75">
        <v>0</v>
      </c>
    </row>
    <row r="22" spans="1:11" ht="14.25" customHeight="1">
      <c r="A22" s="122"/>
      <c r="B22" s="122"/>
      <c r="C22" s="123"/>
      <c r="D22" s="80"/>
      <c r="E22" s="52"/>
      <c r="F22" s="80"/>
      <c r="G22" s="52"/>
      <c r="H22" s="80"/>
      <c r="I22" s="52"/>
      <c r="J22" s="76">
        <v>0</v>
      </c>
      <c r="K22" s="77">
        <v>0</v>
      </c>
    </row>
    <row r="23" spans="1:11" ht="14.25" customHeight="1">
      <c r="A23" s="105"/>
      <c r="B23" s="105"/>
      <c r="C23" s="106"/>
      <c r="D23" s="53"/>
      <c r="E23" s="54"/>
      <c r="F23" s="53"/>
      <c r="G23" s="54"/>
      <c r="H23" s="53"/>
      <c r="I23" s="54"/>
      <c r="J23" s="74"/>
      <c r="K23" s="75"/>
    </row>
    <row r="24" spans="1:11" ht="14.25" customHeight="1">
      <c r="A24" s="105"/>
      <c r="B24" s="105"/>
      <c r="C24" s="106"/>
      <c r="D24" s="80"/>
      <c r="E24" s="52"/>
      <c r="F24" s="80"/>
      <c r="G24" s="52"/>
      <c r="H24" s="53"/>
      <c r="I24" s="54"/>
      <c r="J24" s="74"/>
      <c r="K24" s="75"/>
    </row>
    <row r="25" spans="1:11" ht="14.25" customHeight="1" thickBot="1">
      <c r="A25" s="124"/>
      <c r="B25" s="124"/>
      <c r="C25" s="125"/>
      <c r="D25" s="46"/>
      <c r="E25" s="47"/>
      <c r="F25" s="46"/>
      <c r="G25" s="47"/>
      <c r="H25" s="46"/>
      <c r="I25" s="47"/>
      <c r="J25" s="120"/>
      <c r="K25" s="121"/>
    </row>
    <row r="29" spans="2:11" ht="27" customHeight="1">
      <c r="B29" s="56" t="s">
        <v>45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2:11" ht="17.2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</row>
    <row r="31" spans="3:11" ht="16.5" thickBot="1">
      <c r="C31" s="136" t="s">
        <v>62</v>
      </c>
      <c r="D31" s="136"/>
      <c r="E31" s="136"/>
      <c r="F31" s="136"/>
      <c r="G31" s="136"/>
      <c r="H31" s="136"/>
      <c r="I31" s="107" t="s">
        <v>0</v>
      </c>
      <c r="J31" s="107"/>
      <c r="K31" s="107"/>
    </row>
    <row r="32" spans="1:11" ht="35.25" customHeight="1">
      <c r="A32" s="78" t="s">
        <v>5</v>
      </c>
      <c r="B32" s="79"/>
      <c r="C32" s="130" t="s">
        <v>6</v>
      </c>
      <c r="D32" s="79"/>
      <c r="E32" s="134" t="s">
        <v>7</v>
      </c>
      <c r="F32" s="135"/>
      <c r="G32" s="130" t="s">
        <v>8</v>
      </c>
      <c r="H32" s="79"/>
      <c r="I32" s="130" t="s">
        <v>2</v>
      </c>
      <c r="J32" s="78"/>
      <c r="K32" s="4" t="s">
        <v>7</v>
      </c>
    </row>
    <row r="33" spans="1:11" ht="19.5" customHeight="1">
      <c r="A33" s="126" t="s">
        <v>31</v>
      </c>
      <c r="B33" s="127"/>
      <c r="C33" s="110">
        <f>SUM(C34:D42)</f>
        <v>10525544929</v>
      </c>
      <c r="D33" s="111"/>
      <c r="E33" s="110">
        <f>IF(C$33&gt;0,(C33/C$33)*100,0)</f>
        <v>100</v>
      </c>
      <c r="F33" s="111">
        <f aca="true" t="shared" si="2" ref="F33:F43">IF(E$5&gt;0,(E33/E$28)*100,0)</f>
        <v>0</v>
      </c>
      <c r="G33" s="131" t="s">
        <v>33</v>
      </c>
      <c r="H33" s="127"/>
      <c r="I33" s="110">
        <f>SUM(I34:J37)</f>
        <v>3915061</v>
      </c>
      <c r="J33" s="137"/>
      <c r="K33" s="27">
        <f aca="true" t="shared" si="3" ref="K33:K43">IF(I$43&gt;0,(I33/I$43)*100,0)</f>
        <v>0.037195803413590654</v>
      </c>
    </row>
    <row r="34" spans="1:11" ht="19.5" customHeight="1">
      <c r="A34" s="72" t="s">
        <v>46</v>
      </c>
      <c r="B34" s="73"/>
      <c r="C34" s="49">
        <v>9119419496</v>
      </c>
      <c r="D34" s="50"/>
      <c r="E34" s="51">
        <f>IF(C$33&gt;0,(C34/C$33)*100,0)</f>
        <v>86.64083007117436</v>
      </c>
      <c r="F34" s="44">
        <f t="shared" si="2"/>
        <v>0</v>
      </c>
      <c r="G34" s="72" t="s">
        <v>51</v>
      </c>
      <c r="H34" s="73"/>
      <c r="I34" s="49">
        <v>3915061</v>
      </c>
      <c r="J34" s="45"/>
      <c r="K34" s="25">
        <f t="shared" si="3"/>
        <v>0.037195803413590654</v>
      </c>
    </row>
    <row r="35" spans="1:11" ht="19.5" customHeight="1">
      <c r="A35" s="72" t="s">
        <v>47</v>
      </c>
      <c r="B35" s="73"/>
      <c r="C35" s="49">
        <v>1400000000</v>
      </c>
      <c r="D35" s="50"/>
      <c r="E35" s="51">
        <f aca="true" t="shared" si="4" ref="E35:E42">IF(C$33&gt;0,(C35/C$33)*100,0)</f>
        <v>13.300974053540141</v>
      </c>
      <c r="F35" s="44">
        <f t="shared" si="2"/>
        <v>0</v>
      </c>
      <c r="G35" s="38"/>
      <c r="H35" s="38"/>
      <c r="I35" s="49"/>
      <c r="J35" s="45"/>
      <c r="K35" s="25">
        <f>IF(I$43&gt;0,(I35/I$43)*100,0)</f>
        <v>0</v>
      </c>
    </row>
    <row r="36" spans="1:11" ht="19.5" customHeight="1">
      <c r="A36" s="72" t="s">
        <v>48</v>
      </c>
      <c r="B36" s="73"/>
      <c r="C36" s="49">
        <v>320349</v>
      </c>
      <c r="D36" s="50"/>
      <c r="E36" s="138">
        <f>IF(C$33&gt;0,(C36/C$33)*100,0)</f>
        <v>0.0030435383836268076</v>
      </c>
      <c r="F36" s="139">
        <f>IF(E$5&gt;0,(E36/E$28)*100,0)</f>
        <v>0</v>
      </c>
      <c r="G36" s="95"/>
      <c r="H36" s="96"/>
      <c r="I36" s="49"/>
      <c r="J36" s="45"/>
      <c r="K36" s="25">
        <f t="shared" si="3"/>
        <v>0</v>
      </c>
    </row>
    <row r="37" spans="1:11" ht="19.5" customHeight="1">
      <c r="A37" s="72" t="s">
        <v>49</v>
      </c>
      <c r="B37" s="73"/>
      <c r="C37" s="49">
        <v>2908319</v>
      </c>
      <c r="D37" s="50"/>
      <c r="E37" s="51">
        <f t="shared" si="4"/>
        <v>0.027631053970298435</v>
      </c>
      <c r="F37" s="44">
        <f t="shared" si="2"/>
        <v>0</v>
      </c>
      <c r="G37" s="95"/>
      <c r="H37" s="96"/>
      <c r="I37" s="80"/>
      <c r="J37" s="52"/>
      <c r="K37" s="25">
        <f t="shared" si="3"/>
        <v>0</v>
      </c>
    </row>
    <row r="38" spans="1:11" ht="19.5" customHeight="1">
      <c r="A38" s="72" t="s">
        <v>50</v>
      </c>
      <c r="B38" s="73"/>
      <c r="C38" s="49">
        <v>2896765</v>
      </c>
      <c r="D38" s="50"/>
      <c r="E38" s="51">
        <f t="shared" si="4"/>
        <v>0.02752128293157372</v>
      </c>
      <c r="F38" s="44">
        <f t="shared" si="2"/>
        <v>0</v>
      </c>
      <c r="G38" s="95" t="s">
        <v>55</v>
      </c>
      <c r="H38" s="96"/>
      <c r="I38" s="80">
        <f>I39</f>
        <v>10521629868</v>
      </c>
      <c r="J38" s="52"/>
      <c r="K38" s="27">
        <f>IF(I$43&gt;0,(I38/I$43)*100,0)</f>
        <v>99.9628041965864</v>
      </c>
    </row>
    <row r="39" spans="1:11" ht="19.5" customHeight="1">
      <c r="A39" s="72"/>
      <c r="B39" s="73"/>
      <c r="C39" s="49"/>
      <c r="D39" s="50"/>
      <c r="E39" s="51">
        <f t="shared" si="4"/>
        <v>0</v>
      </c>
      <c r="F39" s="44">
        <f t="shared" si="2"/>
        <v>0</v>
      </c>
      <c r="G39" s="72" t="s">
        <v>52</v>
      </c>
      <c r="H39" s="73"/>
      <c r="I39" s="49">
        <v>10521629868</v>
      </c>
      <c r="J39" s="45"/>
      <c r="K39" s="25">
        <f t="shared" si="3"/>
        <v>99.9628041965864</v>
      </c>
    </row>
    <row r="40" spans="1:11" ht="19.5" customHeight="1">
      <c r="A40" s="72"/>
      <c r="B40" s="73"/>
      <c r="C40" s="49"/>
      <c r="D40" s="50"/>
      <c r="E40" s="51">
        <f t="shared" si="4"/>
        <v>0</v>
      </c>
      <c r="F40" s="44">
        <f t="shared" si="2"/>
        <v>0</v>
      </c>
      <c r="G40" s="72"/>
      <c r="H40" s="73"/>
      <c r="I40" s="49"/>
      <c r="J40" s="45"/>
      <c r="K40" s="25">
        <f t="shared" si="3"/>
        <v>0</v>
      </c>
    </row>
    <row r="41" spans="1:11" ht="19.5" customHeight="1">
      <c r="A41" s="72"/>
      <c r="B41" s="73"/>
      <c r="C41" s="49"/>
      <c r="D41" s="50"/>
      <c r="E41" s="51">
        <f t="shared" si="4"/>
        <v>0</v>
      </c>
      <c r="F41" s="44">
        <f t="shared" si="2"/>
        <v>0</v>
      </c>
      <c r="G41" s="72"/>
      <c r="H41" s="73"/>
      <c r="I41" s="49"/>
      <c r="J41" s="45"/>
      <c r="K41" s="25">
        <f t="shared" si="3"/>
        <v>0</v>
      </c>
    </row>
    <row r="42" spans="1:11" ht="19.5" customHeight="1">
      <c r="A42" s="72"/>
      <c r="B42" s="73"/>
      <c r="C42" s="49"/>
      <c r="D42" s="50"/>
      <c r="E42" s="51">
        <f t="shared" si="4"/>
        <v>0</v>
      </c>
      <c r="F42" s="44">
        <f t="shared" si="2"/>
        <v>0</v>
      </c>
      <c r="G42" s="72"/>
      <c r="H42" s="73"/>
      <c r="I42" s="49"/>
      <c r="J42" s="45"/>
      <c r="K42" s="25">
        <f t="shared" si="3"/>
        <v>0</v>
      </c>
    </row>
    <row r="43" spans="1:12" ht="19.5" customHeight="1" thickBot="1">
      <c r="A43" s="84" t="s">
        <v>32</v>
      </c>
      <c r="B43" s="85"/>
      <c r="C43" s="46">
        <f>SUM(C34:D42)</f>
        <v>10525544929</v>
      </c>
      <c r="D43" s="47"/>
      <c r="E43" s="46">
        <f>IF(C$33&gt;0,(C43/C$33)*100,0)</f>
        <v>100</v>
      </c>
      <c r="F43" s="47">
        <f t="shared" si="2"/>
        <v>0</v>
      </c>
      <c r="G43" s="82" t="s">
        <v>34</v>
      </c>
      <c r="H43" s="83"/>
      <c r="I43" s="46">
        <f>I33+I38</f>
        <v>10525544929</v>
      </c>
      <c r="J43" s="81"/>
      <c r="K43" s="28">
        <f t="shared" si="3"/>
        <v>100</v>
      </c>
      <c r="L43" s="35"/>
    </row>
    <row r="44" spans="2:11" s="5" customFormat="1" ht="16.5" customHeight="1">
      <c r="B44" s="48" t="s">
        <v>56</v>
      </c>
      <c r="C44" s="86"/>
      <c r="D44" s="86"/>
      <c r="E44" s="86"/>
      <c r="F44" s="86"/>
      <c r="G44" s="86"/>
      <c r="H44" s="86"/>
      <c r="I44" s="86"/>
      <c r="J44" s="86"/>
      <c r="K44" s="86"/>
    </row>
    <row r="45" spans="2:11" ht="16.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2:11" ht="16.5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</row>
  </sheetData>
  <sheetProtection/>
  <mergeCells count="173">
    <mergeCell ref="I35:J35"/>
    <mergeCell ref="C31:H31"/>
    <mergeCell ref="I32:J32"/>
    <mergeCell ref="I33:J33"/>
    <mergeCell ref="I38:J38"/>
    <mergeCell ref="C38:D38"/>
    <mergeCell ref="C39:D39"/>
    <mergeCell ref="C40:D40"/>
    <mergeCell ref="A35:B35"/>
    <mergeCell ref="G40:H40"/>
    <mergeCell ref="E40:F40"/>
    <mergeCell ref="G38:H38"/>
    <mergeCell ref="G39:H39"/>
    <mergeCell ref="C37:D37"/>
    <mergeCell ref="C36:D36"/>
    <mergeCell ref="F18:G18"/>
    <mergeCell ref="I39:J39"/>
    <mergeCell ref="G34:H34"/>
    <mergeCell ref="C35:D35"/>
    <mergeCell ref="I31:K31"/>
    <mergeCell ref="E32:F32"/>
    <mergeCell ref="E33:F33"/>
    <mergeCell ref="E34:F34"/>
    <mergeCell ref="C32:D32"/>
    <mergeCell ref="C33:D33"/>
    <mergeCell ref="F16:G16"/>
    <mergeCell ref="D9:E9"/>
    <mergeCell ref="D14:E14"/>
    <mergeCell ref="D17:E17"/>
    <mergeCell ref="D15:E15"/>
    <mergeCell ref="D13:E13"/>
    <mergeCell ref="F17:G17"/>
    <mergeCell ref="E35:F35"/>
    <mergeCell ref="J6:K6"/>
    <mergeCell ref="H24:I24"/>
    <mergeCell ref="G32:H32"/>
    <mergeCell ref="G33:H33"/>
    <mergeCell ref="D6:E6"/>
    <mergeCell ref="F12:G12"/>
    <mergeCell ref="D18:E18"/>
    <mergeCell ref="D19:E19"/>
    <mergeCell ref="D16:E16"/>
    <mergeCell ref="F22:G22"/>
    <mergeCell ref="D21:E21"/>
    <mergeCell ref="I34:J34"/>
    <mergeCell ref="A33:B33"/>
    <mergeCell ref="F23:G23"/>
    <mergeCell ref="H23:I23"/>
    <mergeCell ref="J23:K23"/>
    <mergeCell ref="A16:C16"/>
    <mergeCell ref="A22:C22"/>
    <mergeCell ref="B20:C20"/>
    <mergeCell ref="B19:C19"/>
    <mergeCell ref="A17:C17"/>
    <mergeCell ref="A18:C18"/>
    <mergeCell ref="A24:C24"/>
    <mergeCell ref="A23:C23"/>
    <mergeCell ref="D20:E20"/>
    <mergeCell ref="B30:K30"/>
    <mergeCell ref="C34:D34"/>
    <mergeCell ref="F25:G25"/>
    <mergeCell ref="B29:K29"/>
    <mergeCell ref="F24:G24"/>
    <mergeCell ref="H25:I25"/>
    <mergeCell ref="A25:C25"/>
    <mergeCell ref="F20:G20"/>
    <mergeCell ref="F21:G21"/>
    <mergeCell ref="J9:K9"/>
    <mergeCell ref="J10:K10"/>
    <mergeCell ref="J20:K20"/>
    <mergeCell ref="J14:K14"/>
    <mergeCell ref="J15:K15"/>
    <mergeCell ref="J12:K12"/>
    <mergeCell ref="D10:E10"/>
    <mergeCell ref="D11:E11"/>
    <mergeCell ref="D12:E12"/>
    <mergeCell ref="H7:I7"/>
    <mergeCell ref="H8:I8"/>
    <mergeCell ref="H9:I9"/>
    <mergeCell ref="H10:I10"/>
    <mergeCell ref="H12:I12"/>
    <mergeCell ref="H11:I11"/>
    <mergeCell ref="F8:G8"/>
    <mergeCell ref="J5:K5"/>
    <mergeCell ref="D4:E5"/>
    <mergeCell ref="F4:G5"/>
    <mergeCell ref="F6:G6"/>
    <mergeCell ref="H4:K4"/>
    <mergeCell ref="J8:K8"/>
    <mergeCell ref="D7:E7"/>
    <mergeCell ref="D8:E8"/>
    <mergeCell ref="H6:I6"/>
    <mergeCell ref="J7:K7"/>
    <mergeCell ref="F7:G7"/>
    <mergeCell ref="B1:K1"/>
    <mergeCell ref="B2:K2"/>
    <mergeCell ref="C3:H3"/>
    <mergeCell ref="I3:K3"/>
    <mergeCell ref="B12:C12"/>
    <mergeCell ref="B14:C14"/>
    <mergeCell ref="A4:C5"/>
    <mergeCell ref="A6:C6"/>
    <mergeCell ref="B7:C7"/>
    <mergeCell ref="B8:C8"/>
    <mergeCell ref="A10:C10"/>
    <mergeCell ref="B11:C11"/>
    <mergeCell ref="B13:C13"/>
    <mergeCell ref="H5:I5"/>
    <mergeCell ref="H15:I15"/>
    <mergeCell ref="F11:G11"/>
    <mergeCell ref="F13:G13"/>
    <mergeCell ref="F14:G14"/>
    <mergeCell ref="F10:G10"/>
    <mergeCell ref="H13:I13"/>
    <mergeCell ref="F9:G9"/>
    <mergeCell ref="F15:G15"/>
    <mergeCell ref="E36:F36"/>
    <mergeCell ref="E37:F37"/>
    <mergeCell ref="E38:F38"/>
    <mergeCell ref="E39:F39"/>
    <mergeCell ref="H14:I14"/>
    <mergeCell ref="I36:J36"/>
    <mergeCell ref="I37:J37"/>
    <mergeCell ref="G36:H36"/>
    <mergeCell ref="G37:H37"/>
    <mergeCell ref="H20:I20"/>
    <mergeCell ref="H19:I19"/>
    <mergeCell ref="J24:K24"/>
    <mergeCell ref="J25:K25"/>
    <mergeCell ref="F19:G19"/>
    <mergeCell ref="J18:K18"/>
    <mergeCell ref="J19:K19"/>
    <mergeCell ref="H16:I16"/>
    <mergeCell ref="H17:I17"/>
    <mergeCell ref="H18:I18"/>
    <mergeCell ref="J11:K11"/>
    <mergeCell ref="J13:K13"/>
    <mergeCell ref="J16:K16"/>
    <mergeCell ref="J17:K17"/>
    <mergeCell ref="A36:B36"/>
    <mergeCell ref="B45:K45"/>
    <mergeCell ref="A37:B37"/>
    <mergeCell ref="A38:B38"/>
    <mergeCell ref="A39:B39"/>
    <mergeCell ref="A40:B40"/>
    <mergeCell ref="E42:F42"/>
    <mergeCell ref="E43:F43"/>
    <mergeCell ref="G42:H42"/>
    <mergeCell ref="I42:J42"/>
    <mergeCell ref="I40:J40"/>
    <mergeCell ref="G43:H43"/>
    <mergeCell ref="A42:B42"/>
    <mergeCell ref="A43:B43"/>
    <mergeCell ref="A41:B41"/>
    <mergeCell ref="B46:K46"/>
    <mergeCell ref="C41:D41"/>
    <mergeCell ref="E41:F41"/>
    <mergeCell ref="G41:H41"/>
    <mergeCell ref="I41:J41"/>
    <mergeCell ref="C42:D42"/>
    <mergeCell ref="C43:D43"/>
    <mergeCell ref="I43:J43"/>
    <mergeCell ref="B44:K44"/>
    <mergeCell ref="A34:B34"/>
    <mergeCell ref="J21:K21"/>
    <mergeCell ref="J22:K22"/>
    <mergeCell ref="A32:B32"/>
    <mergeCell ref="H22:I22"/>
    <mergeCell ref="H21:I21"/>
    <mergeCell ref="D22:E22"/>
    <mergeCell ref="D24:E24"/>
    <mergeCell ref="D25:E25"/>
    <mergeCell ref="D23:E2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2015-03-10T02:06:47Z</cp:lastPrinted>
  <dcterms:created xsi:type="dcterms:W3CDTF">2011-04-19T02:39:36Z</dcterms:created>
  <dcterms:modified xsi:type="dcterms:W3CDTF">2015-03-24T07:30:04Z</dcterms:modified>
  <cp:category/>
  <cp:version/>
  <cp:contentType/>
  <cp:contentStatus/>
</cp:coreProperties>
</file>