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9432" activeTab="0"/>
  </bookViews>
  <sheets>
    <sheet name="保險業務發展基金" sheetId="1" r:id="rId1"/>
  </sheets>
  <definedNames>
    <definedName name="_xlnm.Print_Area" localSheetId="0">'保險業務發展基金'!$A$1:$J$40</definedName>
  </definedNames>
  <calcPr fullCalcOnLoad="1"/>
</workbook>
</file>

<file path=xl/sharedStrings.xml><?xml version="1.0" encoding="utf-8"?>
<sst xmlns="http://schemas.openxmlformats.org/spreadsheetml/2006/main" count="39" uniqueCount="36">
  <si>
    <t>收支餘絀結算表</t>
  </si>
  <si>
    <t>單位：新臺幣元</t>
  </si>
  <si>
    <t>科　　　　目</t>
  </si>
  <si>
    <t>％</t>
  </si>
  <si>
    <t>金　　　　額</t>
  </si>
  <si>
    <t>保險業務發展基金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</si>
  <si>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</si>
  <si>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</si>
  <si>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</si>
  <si>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</si>
  <si>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</si>
  <si>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</si>
  <si>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</si>
  <si>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</si>
  <si>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</si>
  <si>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</si>
  <si>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</si>
  <si>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其他負債</t>
  </si>
  <si>
    <t>固定資產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</si>
  <si>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</si>
  <si>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</si>
  <si>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</si>
  <si>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</si>
  <si>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累積餘絀 (－)</t>
  </si>
  <si>
    <t>比較增減（－）</t>
  </si>
  <si>
    <t>投資、長期應收款、貸墊款及準備金</t>
  </si>
  <si>
    <t xml:space="preserve">  總收入</t>
  </si>
  <si>
    <t>利息收入</t>
  </si>
  <si>
    <t xml:space="preserve">  總支出</t>
  </si>
  <si>
    <t>租賃收入</t>
  </si>
  <si>
    <t>業務發展支出</t>
  </si>
  <si>
    <t>專案支出</t>
  </si>
  <si>
    <t>行政管理支出</t>
  </si>
  <si>
    <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</si>
  <si>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</si>
  <si>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－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</si>
</sst>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#,##0_ "/>
    <numFmt numFmtId="179" formatCode="#,##0_);[Red]\(#,##0\)"/>
    <numFmt numFmtId="180" formatCode="_-* #,##0.0_-;\-* #,##0.0_-;_-* &quot;-&quot;??_-;_-@_-"/>
    <numFmt numFmtId="181" formatCode="_-* #,##0_-;\-* #,##0_-;_-* &quot;-&quot;??_-;_-@_-"/>
    <numFmt numFmtId="182" formatCode="_-\ #,##0.00_-;\-\ #,##0.00_-;_-* &quot;-&quot;??_-;_-@_-"/>
    <numFmt numFmtId="183" formatCode="_-\ #,##0.0_-;\-\ #,##0.0_-;_-* &quot;-&quot;??_-;_-@_-"/>
    <numFmt numFmtId="184" formatCode="_-\ #,##0_-;\-\ #,##0_-;_-* &quot;-&quot;??_-;_-@_-"/>
    <numFmt numFmtId="185" formatCode="&quot;US$&quot;#,##0.00"/>
    <numFmt numFmtId="186" formatCode="&quot;US$&quot;#,##0.0"/>
    <numFmt numFmtId="187" formatCode="&quot;US$&quot;#,##0"/>
    <numFmt numFmtId="188" formatCode="#,##0.0"/>
    <numFmt numFmtId="189" formatCode="#,##0.00_);\(#,##0.00\)"/>
    <numFmt numFmtId="190" formatCode="0.000%"/>
    <numFmt numFmtId="191" formatCode="&quot;NT$&quot;#,##0.00_);[Red]\(&quot;NT$&quot;#,##0.00\)"/>
    <numFmt numFmtId="192" formatCode="&quot;NT$&quot;#,##0_);[Red]\(&quot;NT$&quot;#,##0\)"/>
    <numFmt numFmtId="193" formatCode="&quot;NT$&quot;#,##0.0_);[Red]\(&quot;NT$&quot;#,##0.0\)"/>
    <numFmt numFmtId="194" formatCode="0_);[Red]\(0\)"/>
    <numFmt numFmtId="195" formatCode="&quot;NT$&quot;#,##0.00"/>
    <numFmt numFmtId="196" formatCode="&quot;NT$&quot;#,##0.0"/>
    <numFmt numFmtId="197" formatCode="&quot;NT$&quot;#,##0"/>
    <numFmt numFmtId="198" formatCode="m&quot;月&quot;d&quot;日&quot;"/>
    <numFmt numFmtId="199" formatCode="#,##0.0_ "/>
    <numFmt numFmtId="200" formatCode="0.0%"/>
    <numFmt numFmtId="201" formatCode="0.0_ "/>
    <numFmt numFmtId="202" formatCode="0_ "/>
    <numFmt numFmtId="203" formatCode="_-* #,##0.000_-;\-* #,##0.000_-;_-* &quot;-&quot;??_-;_-@_-"/>
    <numFmt numFmtId="204" formatCode="_-* #,##0.0000_-;\-* #,##0.0000_-;_-* &quot;-&quot;??_-;_-@_-"/>
    <numFmt numFmtId="205" formatCode="[$-404]AM/PM\ hh:mm:ss"/>
    <numFmt numFmtId="206" formatCode="\+#,##0.00;\-#,##0.00"/>
    <numFmt numFmtId="207" formatCode="\+#,##0.0;\-#,##0.0"/>
    <numFmt numFmtId="208" formatCode="\+#,##0;\-#,##0"/>
    <numFmt numFmtId="209" formatCode="#,##0.0_);\(#,##0.0\)"/>
    <numFmt numFmtId="210" formatCode="#,##0_);\(#,##0\)"/>
    <numFmt numFmtId="211" formatCode="&quot;$&quot;#,##0_);[Red]\(&quot;$&quot;#,##0\)"/>
    <numFmt numFmtId="212" formatCode="0.00_);[Red]\(0.00\)"/>
    <numFmt numFmtId="213" formatCode="#,##0_ ;[Red]\-#,##0\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#,##0_ ;[Red]\-#,##0\ ;0"/>
    <numFmt numFmtId="218" formatCode="#,##0;[Red]\-#,##0;\-"/>
    <numFmt numFmtId="219" formatCode="0_);\(0\)"/>
    <numFmt numFmtId="220" formatCode="_-* #,##0.0_-;\-* #,##0.0_-;_-* &quot;-&quot;?_-;_-@_-"/>
    <numFmt numFmtId="221" formatCode="#,##0.00_);[Red]\(#,##0.00\)"/>
    <numFmt numFmtId="222" formatCode="#,##0.0_);[Red]\(#,##0.0\)"/>
    <numFmt numFmtId="223" formatCode="0.000000_ "/>
    <numFmt numFmtId="224" formatCode="0.00000_ "/>
    <numFmt numFmtId="225" formatCode="0.0000_ "/>
    <numFmt numFmtId="226" formatCode="0.000_ "/>
    <numFmt numFmtId="227" formatCode="_(* #,##0.00_);_(&quot;－&quot;* #,##0.00_);_(* &quot;&quot;_);_(@_)"/>
    <numFmt numFmtId="228" formatCode="_(* #,##0.00_);_(&quot;－&quot;* #,##0.00_);_(* &quot; &quot;_);_(@_)"/>
    <numFmt numFmtId="229" formatCode="_(* #,##0.00_);_(&quot;  &quot;* #,##0.00_);_(* &quot;&quot;_);_(@_)"/>
    <numFmt numFmtId="230" formatCode="_(&quot; +&quot;* #,##0.00_);_(&quot;－&quot;* #,##0.00_);_(* &quot; &quot;_);_(@_)"/>
    <numFmt numFmtId="231" formatCode="_(* #,##0_);_(&quot;－&quot;* #,##0_);_(* &quot;&quot;_);_(@_)"/>
    <numFmt numFmtId="232" formatCode="_-* #,##0.00_-;\-\ #,##0.00_-;_-* &quot;-&quot;??_-;_-@_-"/>
    <numFmt numFmtId="233" formatCode="_(* #,##0.0_);_(&quot;－&quot;* #,##0.0_);_(* &quot;&quot;_);_(@_)"/>
    <numFmt numFmtId="234" formatCode="_-* #,##0.0_-;\-\ #,##0.0_-;_-* &quot;-&quot;??_-;_-@_-"/>
    <numFmt numFmtId="235" formatCode="_(* #,##0.0_);_(&quot;  &quot;* #,##0.0_);_(* &quot;&quot;_);_(@_)"/>
  </numFmts>
  <fonts count="4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1" applyNumberFormat="0" applyFill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Alignment="0" applyProtection="0"/>
    <xf numFmtId="0" fontId="36" fillId="17" borderId="8" applyNumberFormat="0" applyAlignment="0" applyProtection="0"/>
    <xf numFmtId="0" fontId="37" fillId="23" borderId="9" applyNumberFormat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33">
      <alignment vertical="center"/>
      <protection/>
    </xf>
    <xf numFmtId="0" fontId="5" fillId="0" borderId="10" xfId="33" applyFont="1" applyBorder="1" applyAlignment="1" applyProtection="1">
      <alignment horizontal="center" vertical="center"/>
      <protection/>
    </xf>
    <xf numFmtId="0" fontId="13" fillId="0" borderId="11" xfId="33" applyFont="1" applyBorder="1" applyAlignment="1" applyProtection="1">
      <alignment horizontal="center" vertical="center"/>
      <protection/>
    </xf>
    <xf numFmtId="0" fontId="14" fillId="0" borderId="12" xfId="33" applyFont="1" applyBorder="1" applyAlignment="1" applyProtection="1">
      <alignment horizontal="distributed" vertical="center" indent="1"/>
      <protection/>
    </xf>
    <xf numFmtId="0" fontId="16" fillId="0" borderId="12" xfId="33" applyFont="1" applyBorder="1" applyAlignment="1" applyProtection="1">
      <alignment horizontal="left" vertical="center"/>
      <protection locked="0"/>
    </xf>
    <xf numFmtId="0" fontId="14" fillId="0" borderId="13" xfId="33" applyFont="1" applyBorder="1" applyAlignment="1" applyProtection="1">
      <alignment horizontal="distributed" vertical="center" indent="1"/>
      <protection/>
    </xf>
    <xf numFmtId="0" fontId="19" fillId="0" borderId="0" xfId="33" applyBorder="1">
      <alignment vertic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233" fontId="17" fillId="0" borderId="14" xfId="33" applyNumberFormat="1" applyFont="1" applyBorder="1" applyAlignment="1" applyProtection="1">
      <alignment horizontal="center" vertical="center"/>
      <protection/>
    </xf>
    <xf numFmtId="233" fontId="10" fillId="0" borderId="14" xfId="33" applyNumberFormat="1" applyFont="1" applyBorder="1" applyAlignment="1" applyProtection="1">
      <alignment horizontal="center" vertical="center"/>
      <protection/>
    </xf>
    <xf numFmtId="233" fontId="10" fillId="0" borderId="15" xfId="33" applyNumberFormat="1" applyFont="1" applyFill="1" applyBorder="1" applyAlignment="1" applyProtection="1">
      <alignment horizontal="center" vertical="center"/>
      <protection/>
    </xf>
    <xf numFmtId="233" fontId="15" fillId="0" borderId="14" xfId="33" applyNumberFormat="1" applyFont="1" applyBorder="1" applyAlignment="1" applyProtection="1">
      <alignment horizontal="right" vertical="center"/>
      <protection/>
    </xf>
    <xf numFmtId="233" fontId="40" fillId="0" borderId="14" xfId="33" applyNumberFormat="1" applyFont="1" applyBorder="1" applyAlignment="1" applyProtection="1">
      <alignment horizontal="right" vertical="center"/>
      <protection/>
    </xf>
    <xf numFmtId="227" fontId="1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/>
    </xf>
    <xf numFmtId="235" fontId="10" fillId="0" borderId="15" xfId="0" applyNumberFormat="1" applyFont="1" applyBorder="1" applyAlignment="1" applyProtection="1">
      <alignment horizontal="right" vertical="center" readingOrder="2"/>
      <protection/>
    </xf>
    <xf numFmtId="235" fontId="10" fillId="0" borderId="16" xfId="0" applyNumberFormat="1" applyFont="1" applyBorder="1" applyAlignment="1" applyProtection="1">
      <alignment horizontal="right" vertical="center" readingOrder="2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232" fontId="10" fillId="0" borderId="15" xfId="0" applyNumberFormat="1" applyFont="1" applyBorder="1" applyAlignment="1" applyProtection="1">
      <alignment horizontal="right" vertical="center"/>
      <protection/>
    </xf>
    <xf numFmtId="232" fontId="10" fillId="0" borderId="13" xfId="0" applyNumberFormat="1" applyFont="1" applyBorder="1" applyAlignment="1" applyProtection="1">
      <alignment horizontal="right" vertical="center"/>
      <protection/>
    </xf>
    <xf numFmtId="235" fontId="17" fillId="0" borderId="14" xfId="0" applyNumberFormat="1" applyFont="1" applyBorder="1" applyAlignment="1" applyProtection="1">
      <alignment horizontal="right" vertical="center" indent="1" readingOrder="2"/>
      <protection/>
    </xf>
    <xf numFmtId="235" fontId="17" fillId="0" borderId="0" xfId="0" applyNumberFormat="1" applyFont="1" applyBorder="1" applyAlignment="1" applyProtection="1">
      <alignment horizontal="right" vertical="center" indent="1" readingOrder="2"/>
      <protection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233" fontId="17" fillId="0" borderId="14" xfId="0" applyNumberFormat="1" applyFont="1" applyBorder="1" applyAlignment="1" applyProtection="1">
      <alignment horizontal="right" vertical="center"/>
      <protection locked="0"/>
    </xf>
    <xf numFmtId="233" fontId="17" fillId="0" borderId="12" xfId="0" applyNumberFormat="1" applyFont="1" applyBorder="1" applyAlignment="1" applyProtection="1">
      <alignment horizontal="right" vertical="center"/>
      <protection locked="0"/>
    </xf>
    <xf numFmtId="234" fontId="17" fillId="0" borderId="14" xfId="0" applyNumberFormat="1" applyFont="1" applyBorder="1" applyAlignment="1" applyProtection="1">
      <alignment horizontal="center" vertical="center"/>
      <protection/>
    </xf>
    <xf numFmtId="234" fontId="17" fillId="0" borderId="12" xfId="0" applyNumberFormat="1" applyFont="1" applyBorder="1" applyAlignment="1" applyProtection="1">
      <alignment horizontal="center" vertical="center"/>
      <protection/>
    </xf>
    <xf numFmtId="227" fontId="17" fillId="0" borderId="14" xfId="0" applyNumberFormat="1" applyFont="1" applyBorder="1" applyAlignment="1" applyProtection="1">
      <alignment horizontal="right" vertical="center"/>
      <protection locked="0"/>
    </xf>
    <xf numFmtId="227" fontId="17" fillId="0" borderId="12" xfId="0" applyNumberFormat="1" applyFont="1" applyBorder="1" applyAlignment="1" applyProtection="1">
      <alignment horizontal="right" vertical="center"/>
      <protection locked="0"/>
    </xf>
    <xf numFmtId="232" fontId="17" fillId="0" borderId="14" xfId="0" applyNumberFormat="1" applyFont="1" applyBorder="1" applyAlignment="1" applyProtection="1">
      <alignment horizontal="right" vertical="center"/>
      <protection/>
    </xf>
    <xf numFmtId="232" fontId="17" fillId="0" borderId="12" xfId="0" applyNumberFormat="1" applyFont="1" applyBorder="1" applyAlignment="1" applyProtection="1">
      <alignment horizontal="right" vertical="center"/>
      <protection/>
    </xf>
    <xf numFmtId="235" fontId="10" fillId="0" borderId="14" xfId="0" applyNumberFormat="1" applyFont="1" applyBorder="1" applyAlignment="1" applyProtection="1">
      <alignment horizontal="right" vertical="center" indent="1" readingOrder="2"/>
      <protection/>
    </xf>
    <xf numFmtId="235" fontId="10" fillId="0" borderId="0" xfId="0" applyNumberFormat="1" applyFont="1" applyBorder="1" applyAlignment="1" applyProtection="1">
      <alignment horizontal="right" vertical="center" indent="1" readingOrder="2"/>
      <protection/>
    </xf>
    <xf numFmtId="232" fontId="17" fillId="0" borderId="14" xfId="0" applyNumberFormat="1" applyFont="1" applyBorder="1" applyAlignment="1" applyProtection="1">
      <alignment horizontal="center" vertical="center"/>
      <protection/>
    </xf>
    <xf numFmtId="232" fontId="17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227" fontId="10" fillId="0" borderId="12" xfId="0" applyNumberFormat="1" applyFont="1" applyBorder="1" applyAlignment="1" applyProtection="1">
      <alignment horizontal="center" vertical="center"/>
      <protection locked="0"/>
    </xf>
    <xf numFmtId="232" fontId="10" fillId="0" borderId="14" xfId="0" applyNumberFormat="1" applyFont="1" applyBorder="1" applyAlignment="1" applyProtection="1">
      <alignment horizontal="right" vertical="center"/>
      <protection/>
    </xf>
    <xf numFmtId="232" fontId="10" fillId="0" borderId="12" xfId="0" applyNumberFormat="1" applyFont="1" applyBorder="1" applyAlignment="1" applyProtection="1">
      <alignment horizontal="right" vertical="center"/>
      <protection/>
    </xf>
    <xf numFmtId="235" fontId="17" fillId="0" borderId="14" xfId="0" applyNumberFormat="1" applyFont="1" applyBorder="1" applyAlignment="1" applyProtection="1">
      <alignment horizontal="right" vertical="center"/>
      <protection locked="0"/>
    </xf>
    <xf numFmtId="235" fontId="17" fillId="0" borderId="0" xfId="0" applyNumberFormat="1" applyFont="1" applyBorder="1" applyAlignment="1" applyProtection="1">
      <alignment horizontal="right" vertical="center"/>
      <protection locked="0"/>
    </xf>
    <xf numFmtId="232" fontId="17" fillId="0" borderId="14" xfId="0" applyNumberFormat="1" applyFont="1" applyBorder="1" applyAlignment="1" applyProtection="1">
      <alignment horizontal="right" vertical="center"/>
      <protection locked="0"/>
    </xf>
    <xf numFmtId="232" fontId="17" fillId="0" borderId="12" xfId="0" applyNumberFormat="1" applyFont="1" applyBorder="1" applyAlignment="1" applyProtection="1">
      <alignment horizontal="right" vertical="center"/>
      <protection locked="0"/>
    </xf>
    <xf numFmtId="227" fontId="17" fillId="0" borderId="14" xfId="33" applyNumberFormat="1" applyFont="1" applyBorder="1" applyAlignment="1" applyProtection="1">
      <alignment horizontal="center" vertical="center"/>
      <protection locked="0"/>
    </xf>
    <xf numFmtId="227" fontId="17" fillId="0" borderId="12" xfId="33" applyNumberFormat="1" applyFont="1" applyBorder="1" applyAlignment="1" applyProtection="1">
      <alignment horizontal="center" vertical="center"/>
      <protection locked="0"/>
    </xf>
    <xf numFmtId="227" fontId="17" fillId="0" borderId="0" xfId="33" applyNumberFormat="1" applyFont="1" applyBorder="1" applyAlignment="1" applyProtection="1">
      <alignment horizontal="center" vertical="center"/>
      <protection locked="0"/>
    </xf>
    <xf numFmtId="233" fontId="17" fillId="0" borderId="14" xfId="33" applyNumberFormat="1" applyFont="1" applyBorder="1" applyAlignment="1" applyProtection="1">
      <alignment horizontal="center" vertical="center"/>
      <protection/>
    </xf>
    <xf numFmtId="233" fontId="17" fillId="0" borderId="12" xfId="33" applyNumberFormat="1" applyFont="1" applyBorder="1" applyAlignment="1" applyProtection="1">
      <alignment horizontal="center" vertical="center"/>
      <protection/>
    </xf>
    <xf numFmtId="0" fontId="18" fillId="0" borderId="14" xfId="33" applyFont="1" applyBorder="1" applyAlignment="1" applyProtection="1">
      <alignment horizontal="left" vertical="center"/>
      <protection locked="0"/>
    </xf>
    <xf numFmtId="0" fontId="18" fillId="0" borderId="12" xfId="33" applyFont="1" applyBorder="1" applyAlignment="1" applyProtection="1">
      <alignment horizontal="left" vertical="center"/>
      <protection locked="0"/>
    </xf>
    <xf numFmtId="0" fontId="16" fillId="0" borderId="12" xfId="33" applyFont="1" applyBorder="1" applyAlignment="1" applyProtection="1">
      <alignment horizontal="left" vertical="center" wrapText="1"/>
      <protection locked="0"/>
    </xf>
    <xf numFmtId="227" fontId="10" fillId="0" borderId="14" xfId="33" applyNumberFormat="1" applyFont="1" applyBorder="1" applyAlignment="1" applyProtection="1">
      <alignment horizontal="center" vertical="center"/>
      <protection/>
    </xf>
    <xf numFmtId="227" fontId="10" fillId="0" borderId="0" xfId="33" applyNumberFormat="1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center" vertical="center"/>
      <protection/>
    </xf>
    <xf numFmtId="0" fontId="5" fillId="0" borderId="0" xfId="33" applyFont="1" applyAlignment="1" applyProtection="1">
      <alignment horizontal="center" vertical="center"/>
      <protection/>
    </xf>
    <xf numFmtId="0" fontId="5" fillId="0" borderId="16" xfId="33" applyFont="1" applyBorder="1" applyAlignment="1" applyProtection="1">
      <alignment horizontal="right" vertical="center"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5" fillId="0" borderId="17" xfId="33" applyFont="1" applyBorder="1" applyAlignment="1" applyProtection="1">
      <alignment horizontal="center" vertical="center"/>
      <protection/>
    </xf>
    <xf numFmtId="0" fontId="6" fillId="0" borderId="16" xfId="33" applyFont="1" applyBorder="1" applyAlignment="1" applyProtection="1">
      <alignment horizontal="center" vertical="center"/>
      <protection locked="0"/>
    </xf>
    <xf numFmtId="0" fontId="5" fillId="0" borderId="10" xfId="33" applyFont="1" applyBorder="1" applyAlignment="1" applyProtection="1">
      <alignment horizontal="center" vertical="center"/>
      <protection/>
    </xf>
    <xf numFmtId="0" fontId="15" fillId="0" borderId="18" xfId="33" applyFont="1" applyBorder="1" applyAlignment="1" applyProtection="1">
      <alignment horizontal="distributed" vertical="center" indent="1"/>
      <protection/>
    </xf>
    <xf numFmtId="0" fontId="15" fillId="0" borderId="19" xfId="33" applyFont="1" applyBorder="1" applyAlignment="1" applyProtection="1">
      <alignment horizontal="distributed" vertical="center" indent="1"/>
      <protection/>
    </xf>
    <xf numFmtId="227" fontId="10" fillId="0" borderId="18" xfId="33" applyNumberFormat="1" applyFont="1" applyBorder="1" applyAlignment="1" applyProtection="1">
      <alignment horizontal="center" vertical="center"/>
      <protection/>
    </xf>
    <xf numFmtId="227" fontId="10" fillId="0" borderId="20" xfId="33" applyNumberFormat="1" applyFont="1" applyBorder="1" applyAlignment="1" applyProtection="1">
      <alignment horizontal="center" vertical="center"/>
      <protection/>
    </xf>
    <xf numFmtId="0" fontId="5" fillId="0" borderId="21" xfId="33" applyFont="1" applyBorder="1" applyAlignment="1" applyProtection="1">
      <alignment horizontal="center" vertical="center"/>
      <protection/>
    </xf>
    <xf numFmtId="0" fontId="5" fillId="0" borderId="22" xfId="33" applyFont="1" applyBorder="1" applyAlignment="1" applyProtection="1">
      <alignment horizontal="center" vertical="center"/>
      <protection/>
    </xf>
    <xf numFmtId="0" fontId="5" fillId="0" borderId="23" xfId="33" applyFont="1" applyBorder="1" applyAlignment="1" applyProtection="1">
      <alignment horizontal="center" vertical="center"/>
      <protection/>
    </xf>
    <xf numFmtId="0" fontId="5" fillId="0" borderId="24" xfId="33" applyFont="1" applyBorder="1" applyAlignment="1" applyProtection="1">
      <alignment horizontal="center" vertical="center"/>
      <protection/>
    </xf>
    <xf numFmtId="0" fontId="5" fillId="0" borderId="25" xfId="33" applyFont="1" applyBorder="1" applyAlignment="1" applyProtection="1">
      <alignment horizontal="center" vertical="center"/>
      <protection/>
    </xf>
    <xf numFmtId="0" fontId="5" fillId="0" borderId="26" xfId="33" applyFont="1" applyBorder="1" applyAlignment="1" applyProtection="1">
      <alignment horizontal="center" vertical="center"/>
      <protection/>
    </xf>
    <xf numFmtId="0" fontId="5" fillId="0" borderId="27" xfId="33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/>
    </xf>
    <xf numFmtId="0" fontId="5" fillId="0" borderId="28" xfId="33" applyFont="1" applyBorder="1" applyAlignment="1" applyProtection="1">
      <alignment horizontal="center" vertical="center"/>
      <protection/>
    </xf>
    <xf numFmtId="0" fontId="5" fillId="0" borderId="29" xfId="33" applyFont="1" applyBorder="1" applyAlignment="1" applyProtection="1">
      <alignment horizontal="center" vertical="center"/>
      <protection/>
    </xf>
    <xf numFmtId="227" fontId="10" fillId="0" borderId="18" xfId="0" applyNumberFormat="1" applyFont="1" applyBorder="1" applyAlignment="1" applyProtection="1">
      <alignment horizontal="center" vertical="center"/>
      <protection locked="0"/>
    </xf>
    <xf numFmtId="227" fontId="10" fillId="0" borderId="19" xfId="0" applyNumberFormat="1" applyFont="1" applyBorder="1" applyAlignment="1" applyProtection="1">
      <alignment horizontal="center" vertical="center"/>
      <protection locked="0"/>
    </xf>
    <xf numFmtId="0" fontId="16" fillId="0" borderId="0" xfId="33" applyFont="1" applyBorder="1" applyAlignment="1" applyProtection="1">
      <alignment horizontal="left" vertical="center"/>
      <protection locked="0"/>
    </xf>
    <xf numFmtId="0" fontId="16" fillId="0" borderId="28" xfId="33" applyFont="1" applyBorder="1" applyAlignment="1" applyProtection="1">
      <alignment horizontal="left" vertical="center"/>
      <protection locked="0"/>
    </xf>
    <xf numFmtId="0" fontId="20" fillId="0" borderId="28" xfId="33" applyFont="1" applyBorder="1" applyAlignment="1" applyProtection="1">
      <alignment horizontal="left" vertical="center"/>
      <protection locked="0"/>
    </xf>
    <xf numFmtId="233" fontId="10" fillId="0" borderId="15" xfId="33" applyNumberFormat="1" applyFont="1" applyBorder="1" applyAlignment="1" applyProtection="1">
      <alignment horizontal="center" vertical="center"/>
      <protection/>
    </xf>
    <xf numFmtId="233" fontId="10" fillId="0" borderId="13" xfId="33" applyNumberFormat="1" applyFont="1" applyBorder="1" applyAlignment="1" applyProtection="1">
      <alignment horizontal="center" vertical="center"/>
      <protection/>
    </xf>
    <xf numFmtId="0" fontId="4" fillId="0" borderId="0" xfId="33" applyFont="1" applyAlignment="1" applyProtection="1">
      <alignment horizontal="center" vertical="center"/>
      <protection locked="0"/>
    </xf>
    <xf numFmtId="0" fontId="5" fillId="0" borderId="16" xfId="33" applyFont="1" applyBorder="1" applyAlignment="1" applyProtection="1">
      <alignment horizontal="right" vertical="center"/>
      <protection locked="0"/>
    </xf>
    <xf numFmtId="0" fontId="6" fillId="0" borderId="16" xfId="33" applyFont="1" applyBorder="1" applyAlignment="1" applyProtection="1">
      <alignment horizontal="right" vertical="center"/>
      <protection locked="0"/>
    </xf>
    <xf numFmtId="232" fontId="10" fillId="0" borderId="18" xfId="0" applyNumberFormat="1" applyFont="1" applyBorder="1" applyAlignment="1" applyProtection="1">
      <alignment horizontal="right" vertical="center"/>
      <protection/>
    </xf>
    <xf numFmtId="232" fontId="10" fillId="0" borderId="19" xfId="0" applyNumberFormat="1" applyFont="1" applyBorder="1" applyAlignment="1" applyProtection="1">
      <alignment horizontal="right" vertical="center"/>
      <protection/>
    </xf>
    <xf numFmtId="235" fontId="10" fillId="0" borderId="18" xfId="0" applyNumberFormat="1" applyFont="1" applyBorder="1" applyAlignment="1" applyProtection="1">
      <alignment horizontal="right" vertical="center" indent="1" readingOrder="2"/>
      <protection/>
    </xf>
    <xf numFmtId="235" fontId="10" fillId="0" borderId="20" xfId="0" applyNumberFormat="1" applyFont="1" applyBorder="1" applyAlignment="1" applyProtection="1">
      <alignment horizontal="right" vertical="center" indent="1" readingOrder="2"/>
      <protection/>
    </xf>
    <xf numFmtId="227" fontId="10" fillId="0" borderId="15" xfId="33" applyNumberFormat="1" applyFont="1" applyBorder="1" applyAlignment="1" applyProtection="1">
      <alignment horizontal="center" vertical="center"/>
      <protection/>
    </xf>
    <xf numFmtId="227" fontId="10" fillId="0" borderId="16" xfId="33" applyNumberFormat="1" applyFont="1" applyBorder="1" applyAlignment="1" applyProtection="1">
      <alignment horizontal="center" vertical="center"/>
      <protection/>
    </xf>
    <xf numFmtId="233" fontId="10" fillId="0" borderId="18" xfId="33" applyNumberFormat="1" applyFont="1" applyBorder="1" applyAlignment="1" applyProtection="1">
      <alignment horizontal="center" vertical="center"/>
      <protection/>
    </xf>
    <xf numFmtId="233" fontId="10" fillId="0" borderId="19" xfId="33" applyNumberFormat="1" applyFont="1" applyBorder="1" applyAlignment="1" applyProtection="1">
      <alignment horizontal="center" vertical="center"/>
      <protection/>
    </xf>
    <xf numFmtId="0" fontId="15" fillId="0" borderId="14" xfId="33" applyFont="1" applyBorder="1" applyAlignment="1" applyProtection="1">
      <alignment horizontal="distributed" vertical="center" indent="1"/>
      <protection locked="0"/>
    </xf>
    <xf numFmtId="0" fontId="15" fillId="0" borderId="12" xfId="33" applyFont="1" applyBorder="1" applyAlignment="1" applyProtection="1">
      <alignment horizontal="distributed" vertical="center" indent="1"/>
      <protection locked="0"/>
    </xf>
    <xf numFmtId="227" fontId="10" fillId="0" borderId="13" xfId="33" applyNumberFormat="1" applyFont="1" applyBorder="1" applyAlignment="1" applyProtection="1">
      <alignment horizontal="center" vertical="center"/>
      <protection/>
    </xf>
    <xf numFmtId="0" fontId="18" fillId="0" borderId="14" xfId="33" applyFont="1" applyBorder="1" applyAlignment="1" applyProtection="1" quotePrefix="1">
      <alignment horizontal="left" vertical="center"/>
      <protection locked="0"/>
    </xf>
    <xf numFmtId="0" fontId="13" fillId="0" borderId="11" xfId="33" applyFont="1" applyBorder="1" applyAlignment="1" applyProtection="1">
      <alignment horizontal="center" vertical="center"/>
      <protection/>
    </xf>
    <xf numFmtId="0" fontId="13" fillId="0" borderId="10" xfId="33" applyFont="1" applyBorder="1" applyAlignment="1" applyProtection="1">
      <alignment horizontal="center" vertical="center"/>
      <protection/>
    </xf>
    <xf numFmtId="227" fontId="10" fillId="0" borderId="19" xfId="33" applyNumberFormat="1" applyFont="1" applyBorder="1" applyAlignment="1" applyProtection="1">
      <alignment horizontal="center" vertical="center"/>
      <protection/>
    </xf>
    <xf numFmtId="0" fontId="15" fillId="0" borderId="15" xfId="33" applyFont="1" applyBorder="1" applyAlignment="1" applyProtection="1">
      <alignment horizontal="distributed" vertical="center" indent="1"/>
      <protection/>
    </xf>
    <xf numFmtId="0" fontId="15" fillId="0" borderId="13" xfId="33" applyFont="1" applyBorder="1" applyAlignment="1" applyProtection="1">
      <alignment horizontal="distributed" vertical="center" inden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D37" sqref="D37:E37"/>
    </sheetView>
  </sheetViews>
  <sheetFormatPr defaultColWidth="9.00390625" defaultRowHeight="16.5"/>
  <cols>
    <col min="1" max="1" width="17.125" style="1" customWidth="1"/>
    <col min="2" max="2" width="4.00390625" style="1" customWidth="1"/>
    <col min="3" max="3" width="12.75390625" style="1" customWidth="1"/>
    <col min="4" max="4" width="4.625" style="1" customWidth="1"/>
    <col min="5" max="5" width="3.50390625" style="1" customWidth="1"/>
    <col min="6" max="6" width="12.875" style="1" customWidth="1"/>
    <col min="7" max="7" width="3.875" style="1" customWidth="1"/>
    <col min="8" max="8" width="15.25390625" style="1" customWidth="1"/>
    <col min="9" max="9" width="1.4921875" style="1" customWidth="1"/>
    <col min="10" max="10" width="9.875" style="1" customWidth="1"/>
    <col min="11" max="16384" width="9.00390625" style="1" customWidth="1"/>
  </cols>
  <sheetData>
    <row r="1" spans="1:10" ht="27.75">
      <c r="A1" s="86" t="s">
        <v>5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7.7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5.7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2:10" ht="16.5" thickBot="1">
      <c r="B4" s="87" t="s">
        <v>33</v>
      </c>
      <c r="C4" s="88"/>
      <c r="D4" s="88"/>
      <c r="E4" s="88"/>
      <c r="F4" s="88"/>
      <c r="G4" s="88"/>
      <c r="H4" s="59" t="s">
        <v>1</v>
      </c>
      <c r="I4" s="59"/>
      <c r="J4" s="59"/>
    </row>
    <row r="5" spans="1:10" ht="18" customHeight="1">
      <c r="A5" s="77" t="s">
        <v>2</v>
      </c>
      <c r="B5" s="72"/>
      <c r="C5" s="71" t="s">
        <v>6</v>
      </c>
      <c r="D5" s="72"/>
      <c r="E5" s="71" t="s">
        <v>7</v>
      </c>
      <c r="F5" s="72"/>
      <c r="G5" s="60" t="s">
        <v>24</v>
      </c>
      <c r="H5" s="61"/>
      <c r="I5" s="61"/>
      <c r="J5" s="61"/>
    </row>
    <row r="6" spans="1:10" ht="18" customHeight="1">
      <c r="A6" s="78"/>
      <c r="B6" s="74"/>
      <c r="C6" s="73"/>
      <c r="D6" s="74"/>
      <c r="E6" s="73"/>
      <c r="F6" s="74"/>
      <c r="G6" s="68" t="s">
        <v>8</v>
      </c>
      <c r="H6" s="70"/>
      <c r="I6" s="68" t="s">
        <v>3</v>
      </c>
      <c r="J6" s="69"/>
    </row>
    <row r="7" spans="1:10" ht="18" customHeight="1">
      <c r="A7" s="75" t="s">
        <v>26</v>
      </c>
      <c r="B7" s="76"/>
      <c r="C7" s="79">
        <f>SUM(C8:D12)</f>
        <v>6953278</v>
      </c>
      <c r="D7" s="80"/>
      <c r="E7" s="79">
        <f>SUM(E8:F12)</f>
        <v>7000000</v>
      </c>
      <c r="F7" s="80"/>
      <c r="G7" s="89">
        <f>C7-E7</f>
        <v>-46722</v>
      </c>
      <c r="H7" s="90"/>
      <c r="I7" s="91">
        <f>IF(E7=0,0,(G7/E7)*100)</f>
        <v>-0.6674571428571429</v>
      </c>
      <c r="J7" s="92"/>
    </row>
    <row r="8" spans="1:10" s="8" customFormat="1" ht="18" customHeight="1">
      <c r="A8" s="25" t="s">
        <v>27</v>
      </c>
      <c r="B8" s="26"/>
      <c r="C8" s="31">
        <v>2353278</v>
      </c>
      <c r="D8" s="32"/>
      <c r="E8" s="31">
        <v>2400000</v>
      </c>
      <c r="F8" s="32"/>
      <c r="G8" s="33">
        <f>C8-E8</f>
        <v>-46722</v>
      </c>
      <c r="H8" s="34"/>
      <c r="I8" s="23">
        <f>IF(E8=0,0,(G8/E8)*100)</f>
        <v>-1.9467499999999998</v>
      </c>
      <c r="J8" s="24"/>
    </row>
    <row r="9" spans="1:10" s="8" customFormat="1" ht="18" customHeight="1">
      <c r="A9" s="25" t="s">
        <v>29</v>
      </c>
      <c r="B9" s="26"/>
      <c r="C9" s="31">
        <v>4600000</v>
      </c>
      <c r="D9" s="32"/>
      <c r="E9" s="31">
        <v>4600000</v>
      </c>
      <c r="F9" s="32"/>
      <c r="G9" s="33"/>
      <c r="H9" s="34"/>
      <c r="I9" s="23">
        <f>IF(E9=0,0,(G9/E9)*100)</f>
        <v>0</v>
      </c>
      <c r="J9" s="24"/>
    </row>
    <row r="10" spans="1:10" s="8" customFormat="1" ht="18" customHeight="1">
      <c r="A10" s="25"/>
      <c r="B10" s="26"/>
      <c r="C10" s="31">
        <v>0</v>
      </c>
      <c r="D10" s="32"/>
      <c r="E10" s="31"/>
      <c r="F10" s="32"/>
      <c r="G10" s="33"/>
      <c r="H10" s="34"/>
      <c r="I10" s="23">
        <f>IF(E10=0,0,(G10/E10)*100)</f>
        <v>0</v>
      </c>
      <c r="J10" s="24"/>
    </row>
    <row r="11" spans="1:10" s="8" customFormat="1" ht="18" customHeight="1">
      <c r="A11" s="25"/>
      <c r="B11" s="26"/>
      <c r="C11" s="31"/>
      <c r="D11" s="32"/>
      <c r="E11" s="31"/>
      <c r="F11" s="32"/>
      <c r="G11" s="45"/>
      <c r="H11" s="46"/>
      <c r="I11" s="43"/>
      <c r="J11" s="44"/>
    </row>
    <row r="12" spans="1:10" s="8" customFormat="1" ht="18" customHeight="1">
      <c r="A12" s="25"/>
      <c r="B12" s="26"/>
      <c r="C12" s="31"/>
      <c r="D12" s="32"/>
      <c r="E12" s="31"/>
      <c r="F12" s="32"/>
      <c r="G12" s="45"/>
      <c r="H12" s="46"/>
      <c r="I12" s="43"/>
      <c r="J12" s="44"/>
    </row>
    <row r="13" spans="1:10" s="9" customFormat="1" ht="18" customHeight="1">
      <c r="A13" s="39" t="s">
        <v>28</v>
      </c>
      <c r="B13" s="16"/>
      <c r="C13" s="15">
        <f>SUM(C14:D18)</f>
        <v>63827374</v>
      </c>
      <c r="D13" s="40"/>
      <c r="E13" s="15">
        <f>SUM(E14:F18)</f>
        <v>64288500</v>
      </c>
      <c r="F13" s="40"/>
      <c r="G13" s="41">
        <f>SUM(G14:H18)</f>
        <v>-461126</v>
      </c>
      <c r="H13" s="42"/>
      <c r="I13" s="35">
        <f>IF(E13=0,0,(G13/E13)*100)</f>
        <v>-0.7172760291498479</v>
      </c>
      <c r="J13" s="36"/>
    </row>
    <row r="14" spans="1:10" s="8" customFormat="1" ht="18" customHeight="1">
      <c r="A14" s="25" t="s">
        <v>30</v>
      </c>
      <c r="B14" s="26"/>
      <c r="C14" s="31">
        <v>58905500</v>
      </c>
      <c r="D14" s="32"/>
      <c r="E14" s="31">
        <v>58905500</v>
      </c>
      <c r="F14" s="32"/>
      <c r="G14" s="37"/>
      <c r="H14" s="38"/>
      <c r="I14" s="23"/>
      <c r="J14" s="24"/>
    </row>
    <row r="15" spans="1:10" s="8" customFormat="1" ht="18" customHeight="1">
      <c r="A15" s="25" t="s">
        <v>31</v>
      </c>
      <c r="B15" s="26"/>
      <c r="C15" s="31">
        <v>3237007</v>
      </c>
      <c r="D15" s="32"/>
      <c r="E15" s="31">
        <v>3552000</v>
      </c>
      <c r="F15" s="32"/>
      <c r="G15" s="33">
        <f>C15-E15</f>
        <v>-314993</v>
      </c>
      <c r="H15" s="34"/>
      <c r="I15" s="23">
        <f>IF(E15=0,0,(G15/E15)*100)</f>
        <v>-8.868046171171171</v>
      </c>
      <c r="J15" s="24"/>
    </row>
    <row r="16" spans="1:10" s="8" customFormat="1" ht="18" customHeight="1">
      <c r="A16" s="25" t="s">
        <v>32</v>
      </c>
      <c r="B16" s="26"/>
      <c r="C16" s="31">
        <v>1684867</v>
      </c>
      <c r="D16" s="32"/>
      <c r="E16" s="31">
        <v>1831000</v>
      </c>
      <c r="F16" s="32"/>
      <c r="G16" s="33">
        <f>C16-E16</f>
        <v>-146133</v>
      </c>
      <c r="H16" s="34"/>
      <c r="I16" s="23">
        <f>IF(E16=0,0,(G16/E16)*100)</f>
        <v>-7.981048607318406</v>
      </c>
      <c r="J16" s="24"/>
    </row>
    <row r="17" spans="1:10" s="8" customFormat="1" ht="18" customHeight="1">
      <c r="A17" s="25"/>
      <c r="B17" s="26"/>
      <c r="C17" s="27"/>
      <c r="D17" s="28"/>
      <c r="E17" s="31"/>
      <c r="F17" s="32"/>
      <c r="G17" s="29"/>
      <c r="H17" s="30"/>
      <c r="I17" s="23">
        <f>IF(E17=0,0,(G17/E17)*100)</f>
        <v>0</v>
      </c>
      <c r="J17" s="24"/>
    </row>
    <row r="18" spans="1:10" s="8" customFormat="1" ht="18" customHeight="1">
      <c r="A18" s="25"/>
      <c r="B18" s="26"/>
      <c r="C18" s="27"/>
      <c r="D18" s="28"/>
      <c r="E18" s="27"/>
      <c r="F18" s="28"/>
      <c r="G18" s="29"/>
      <c r="H18" s="30"/>
      <c r="I18" s="23">
        <f>IF(E18=0,0,(G18/E18)*100)</f>
        <v>0</v>
      </c>
      <c r="J18" s="24"/>
    </row>
    <row r="19" spans="1:10" ht="18" customHeight="1" thickBot="1">
      <c r="A19" s="19" t="s">
        <v>22</v>
      </c>
      <c r="B19" s="20"/>
      <c r="C19" s="21">
        <f>C7-C13</f>
        <v>-56874096</v>
      </c>
      <c r="D19" s="22"/>
      <c r="E19" s="21">
        <f>E7-E13</f>
        <v>-57288500</v>
      </c>
      <c r="F19" s="22"/>
      <c r="G19" s="21">
        <f>C19-E19</f>
        <v>414404</v>
      </c>
      <c r="H19" s="22"/>
      <c r="I19" s="17">
        <f>IF(E19=0,0,(G19/E19)*100)</f>
        <v>-0.7233633277184776</v>
      </c>
      <c r="J19" s="18"/>
    </row>
    <row r="22" spans="1:10" ht="27.75">
      <c r="A22" s="57" t="str">
        <f>A1</f>
        <v>保險業務發展基金</v>
      </c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27.75">
      <c r="A23" s="57" t="s">
        <v>9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.75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2:10" ht="16.5" thickBot="1">
      <c r="B25" s="62" t="s">
        <v>34</v>
      </c>
      <c r="C25" s="62"/>
      <c r="D25" s="62"/>
      <c r="E25" s="62"/>
      <c r="F25" s="62"/>
      <c r="G25" s="62"/>
      <c r="H25" s="59" t="s">
        <v>1</v>
      </c>
      <c r="I25" s="59"/>
      <c r="J25" s="59"/>
    </row>
    <row r="26" spans="1:10" ht="24.75" customHeight="1">
      <c r="A26" s="2" t="s">
        <v>10</v>
      </c>
      <c r="B26" s="60" t="s">
        <v>11</v>
      </c>
      <c r="C26" s="63"/>
      <c r="D26" s="101" t="s">
        <v>12</v>
      </c>
      <c r="E26" s="102"/>
      <c r="F26" s="60" t="s">
        <v>13</v>
      </c>
      <c r="G26" s="63"/>
      <c r="H26" s="60" t="s">
        <v>4</v>
      </c>
      <c r="I26" s="61"/>
      <c r="J26" s="3" t="s">
        <v>12</v>
      </c>
    </row>
    <row r="27" spans="1:10" ht="18" customHeight="1">
      <c r="A27" s="4" t="s">
        <v>14</v>
      </c>
      <c r="B27" s="66">
        <f>SUM(B28:C37)</f>
        <v>2068194927</v>
      </c>
      <c r="C27" s="103"/>
      <c r="D27" s="95">
        <f>IF(B$27&gt;0,(B27/B$27)*100,0)</f>
        <v>100</v>
      </c>
      <c r="E27" s="96">
        <f>IF(D$6&gt;0,(D27/D$21)*100,0)</f>
        <v>0</v>
      </c>
      <c r="F27" s="64" t="s">
        <v>15</v>
      </c>
      <c r="G27" s="65"/>
      <c r="H27" s="66">
        <f>SUM(H28:I32)</f>
        <v>250000</v>
      </c>
      <c r="I27" s="67"/>
      <c r="J27" s="13" t="s">
        <v>35</v>
      </c>
    </row>
    <row r="28" spans="1:10" ht="18" customHeight="1">
      <c r="A28" s="5" t="s">
        <v>16</v>
      </c>
      <c r="B28" s="47">
        <v>1184398199</v>
      </c>
      <c r="C28" s="48"/>
      <c r="D28" s="50">
        <f>IF(B$27&gt;0,(B28/B$27)*100,0)</f>
        <v>57.26724224771294</v>
      </c>
      <c r="E28" s="51">
        <f>IF(D$6&gt;0,(D28/D$21)*100,0)</f>
        <v>0</v>
      </c>
      <c r="F28" s="52" t="s">
        <v>17</v>
      </c>
      <c r="G28" s="53"/>
      <c r="H28" s="47">
        <v>250000</v>
      </c>
      <c r="I28" s="49"/>
      <c r="J28" s="14" t="s">
        <v>35</v>
      </c>
    </row>
    <row r="29" spans="1:10" ht="18" customHeight="1">
      <c r="A29" s="54" t="s">
        <v>25</v>
      </c>
      <c r="B29" s="47">
        <v>824102275</v>
      </c>
      <c r="C29" s="48"/>
      <c r="D29" s="50">
        <f>IF(B$27&gt;0,(B29/B$27)*100,0)</f>
        <v>39.84645084665175</v>
      </c>
      <c r="E29" s="51"/>
      <c r="F29" s="52"/>
      <c r="G29" s="53"/>
      <c r="H29" s="47"/>
      <c r="I29" s="49"/>
      <c r="J29" s="10">
        <f aca="true" t="shared" si="0" ref="J29:J38">IF(H$38&gt;0,(H29/H$38)*100,0)</f>
        <v>0</v>
      </c>
    </row>
    <row r="30" spans="1:10" ht="18" customHeight="1">
      <c r="A30" s="54"/>
      <c r="B30" s="47"/>
      <c r="C30" s="48"/>
      <c r="D30" s="50"/>
      <c r="E30" s="51"/>
      <c r="F30" s="100"/>
      <c r="G30" s="53"/>
      <c r="H30" s="47"/>
      <c r="I30" s="49"/>
      <c r="J30" s="10">
        <f t="shared" si="0"/>
        <v>0</v>
      </c>
    </row>
    <row r="31" spans="1:10" ht="18" customHeight="1">
      <c r="A31" s="5" t="s">
        <v>18</v>
      </c>
      <c r="B31" s="47">
        <v>59694453</v>
      </c>
      <c r="C31" s="48"/>
      <c r="D31" s="50">
        <f>IF(B$27&gt;0,(B31/B$27)*100,0)-0.01</f>
        <v>2.876306905635303</v>
      </c>
      <c r="E31" s="51">
        <f aca="true" t="shared" si="1" ref="E31:E38">IF(D$6&gt;0,(D31/D$21)*100,0)</f>
        <v>0</v>
      </c>
      <c r="F31" s="52"/>
      <c r="G31" s="53"/>
      <c r="H31" s="47"/>
      <c r="I31" s="49"/>
      <c r="J31" s="10">
        <f t="shared" si="0"/>
        <v>0</v>
      </c>
    </row>
    <row r="32" spans="1:10" ht="18" customHeight="1">
      <c r="A32" s="5"/>
      <c r="B32" s="47"/>
      <c r="C32" s="48"/>
      <c r="D32" s="50">
        <f aca="true" t="shared" si="2" ref="D32:D38">IF(B$27&gt;0,(B32/B$27)*100,0)</f>
        <v>0</v>
      </c>
      <c r="E32" s="51">
        <f t="shared" si="1"/>
        <v>0</v>
      </c>
      <c r="F32" s="52"/>
      <c r="G32" s="53"/>
      <c r="H32" s="47"/>
      <c r="I32" s="49"/>
      <c r="J32" s="10">
        <f t="shared" si="0"/>
        <v>0</v>
      </c>
    </row>
    <row r="33" spans="1:10" ht="18" customHeight="1">
      <c r="A33" s="5"/>
      <c r="B33" s="47"/>
      <c r="C33" s="48"/>
      <c r="D33" s="50">
        <f t="shared" si="2"/>
        <v>0</v>
      </c>
      <c r="E33" s="51">
        <f t="shared" si="1"/>
        <v>0</v>
      </c>
      <c r="F33" s="97" t="s">
        <v>19</v>
      </c>
      <c r="G33" s="98"/>
      <c r="H33" s="55">
        <f>SUM(H34:I37)</f>
        <v>2067944927</v>
      </c>
      <c r="I33" s="56"/>
      <c r="J33" s="11">
        <f t="shared" si="0"/>
        <v>99.98791216452877</v>
      </c>
    </row>
    <row r="34" spans="1:10" ht="18" customHeight="1">
      <c r="A34" s="5"/>
      <c r="B34" s="47"/>
      <c r="C34" s="48"/>
      <c r="D34" s="50">
        <f t="shared" si="2"/>
        <v>0</v>
      </c>
      <c r="E34" s="51">
        <f t="shared" si="1"/>
        <v>0</v>
      </c>
      <c r="F34" s="52" t="s">
        <v>23</v>
      </c>
      <c r="G34" s="53"/>
      <c r="H34" s="47">
        <v>2067944927</v>
      </c>
      <c r="I34" s="49"/>
      <c r="J34" s="10">
        <f t="shared" si="0"/>
        <v>99.98791216452877</v>
      </c>
    </row>
    <row r="35" spans="1:10" ht="18" customHeight="1">
      <c r="A35" s="5"/>
      <c r="B35" s="47"/>
      <c r="C35" s="48"/>
      <c r="D35" s="50">
        <f t="shared" si="2"/>
        <v>0</v>
      </c>
      <c r="E35" s="51">
        <f t="shared" si="1"/>
        <v>0</v>
      </c>
      <c r="F35" s="52"/>
      <c r="G35" s="53"/>
      <c r="H35" s="47"/>
      <c r="I35" s="49"/>
      <c r="J35" s="10">
        <f t="shared" si="0"/>
        <v>0</v>
      </c>
    </row>
    <row r="36" spans="1:10" ht="18" customHeight="1">
      <c r="A36" s="5"/>
      <c r="B36" s="47"/>
      <c r="C36" s="48"/>
      <c r="D36" s="50">
        <f t="shared" si="2"/>
        <v>0</v>
      </c>
      <c r="E36" s="51">
        <f t="shared" si="1"/>
        <v>0</v>
      </c>
      <c r="F36" s="52"/>
      <c r="G36" s="53"/>
      <c r="H36" s="47"/>
      <c r="I36" s="49"/>
      <c r="J36" s="10">
        <f t="shared" si="0"/>
        <v>0</v>
      </c>
    </row>
    <row r="37" spans="1:10" ht="18" customHeight="1">
      <c r="A37" s="5"/>
      <c r="B37" s="47"/>
      <c r="C37" s="48"/>
      <c r="D37" s="50">
        <f t="shared" si="2"/>
        <v>0</v>
      </c>
      <c r="E37" s="51">
        <f t="shared" si="1"/>
        <v>0</v>
      </c>
      <c r="F37" s="52"/>
      <c r="G37" s="53"/>
      <c r="H37" s="47"/>
      <c r="I37" s="49"/>
      <c r="J37" s="10">
        <f t="shared" si="0"/>
        <v>0</v>
      </c>
    </row>
    <row r="38" spans="1:10" ht="18" customHeight="1" thickBot="1">
      <c r="A38" s="6" t="s">
        <v>20</v>
      </c>
      <c r="B38" s="93">
        <f>SUM(B28:C37)</f>
        <v>2068194927</v>
      </c>
      <c r="C38" s="99"/>
      <c r="D38" s="84">
        <f t="shared" si="2"/>
        <v>100</v>
      </c>
      <c r="E38" s="85">
        <f t="shared" si="1"/>
        <v>0</v>
      </c>
      <c r="F38" s="104" t="s">
        <v>21</v>
      </c>
      <c r="G38" s="105"/>
      <c r="H38" s="93">
        <f>H27+H33</f>
        <v>2068194927</v>
      </c>
      <c r="I38" s="94"/>
      <c r="J38" s="12">
        <f t="shared" si="0"/>
        <v>100</v>
      </c>
    </row>
    <row r="39" spans="1:10" s="7" customFormat="1" ht="19.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</row>
    <row r="40" spans="1:10" s="7" customFormat="1" ht="19.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s="7" customFormat="1" ht="19.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</row>
  </sheetData>
  <sheetProtection/>
  <mergeCells count="135">
    <mergeCell ref="B38:C38"/>
    <mergeCell ref="F30:G30"/>
    <mergeCell ref="D26:E26"/>
    <mergeCell ref="F29:G29"/>
    <mergeCell ref="F28:G28"/>
    <mergeCell ref="B27:C27"/>
    <mergeCell ref="F38:G38"/>
    <mergeCell ref="B28:C28"/>
    <mergeCell ref="D37:E37"/>
    <mergeCell ref="B35:C35"/>
    <mergeCell ref="H32:I32"/>
    <mergeCell ref="F31:G31"/>
    <mergeCell ref="F32:G32"/>
    <mergeCell ref="B37:C37"/>
    <mergeCell ref="D36:E36"/>
    <mergeCell ref="H36:I36"/>
    <mergeCell ref="F36:G36"/>
    <mergeCell ref="B34:C34"/>
    <mergeCell ref="D34:E34"/>
    <mergeCell ref="F33:G33"/>
    <mergeCell ref="D27:E27"/>
    <mergeCell ref="E7:F7"/>
    <mergeCell ref="A8:B8"/>
    <mergeCell ref="A22:J22"/>
    <mergeCell ref="C10:D10"/>
    <mergeCell ref="E10:F10"/>
    <mergeCell ref="A12:B12"/>
    <mergeCell ref="C12:D12"/>
    <mergeCell ref="E12:F12"/>
    <mergeCell ref="G12:H12"/>
    <mergeCell ref="G5:J5"/>
    <mergeCell ref="G7:H7"/>
    <mergeCell ref="I7:J7"/>
    <mergeCell ref="H38:I38"/>
    <mergeCell ref="H31:I31"/>
    <mergeCell ref="H30:I30"/>
    <mergeCell ref="H28:I28"/>
    <mergeCell ref="G10:H10"/>
    <mergeCell ref="I10:J10"/>
    <mergeCell ref="I11:J11"/>
    <mergeCell ref="A1:J1"/>
    <mergeCell ref="A2:J2"/>
    <mergeCell ref="A3:J3"/>
    <mergeCell ref="B4:G4"/>
    <mergeCell ref="H4:J4"/>
    <mergeCell ref="A5:B6"/>
    <mergeCell ref="C7:D7"/>
    <mergeCell ref="A41:J41"/>
    <mergeCell ref="A39:J39"/>
    <mergeCell ref="A40:J40"/>
    <mergeCell ref="D31:E31"/>
    <mergeCell ref="B32:C32"/>
    <mergeCell ref="D38:E38"/>
    <mergeCell ref="F37:G37"/>
    <mergeCell ref="D33:E33"/>
    <mergeCell ref="B36:C36"/>
    <mergeCell ref="H37:I37"/>
    <mergeCell ref="A10:B10"/>
    <mergeCell ref="I6:J6"/>
    <mergeCell ref="G6:H6"/>
    <mergeCell ref="E5:F6"/>
    <mergeCell ref="C5:D6"/>
    <mergeCell ref="G8:H8"/>
    <mergeCell ref="A7:B7"/>
    <mergeCell ref="I9:J9"/>
    <mergeCell ref="D28:E28"/>
    <mergeCell ref="A23:J23"/>
    <mergeCell ref="A24:J24"/>
    <mergeCell ref="H25:J25"/>
    <mergeCell ref="H26:I26"/>
    <mergeCell ref="B25:G25"/>
    <mergeCell ref="B26:C26"/>
    <mergeCell ref="F26:G26"/>
    <mergeCell ref="F27:G27"/>
    <mergeCell ref="H27:I27"/>
    <mergeCell ref="D35:E35"/>
    <mergeCell ref="H35:I35"/>
    <mergeCell ref="F35:G35"/>
    <mergeCell ref="A29:A30"/>
    <mergeCell ref="B29:C30"/>
    <mergeCell ref="D29:E30"/>
    <mergeCell ref="H34:I34"/>
    <mergeCell ref="F34:G34"/>
    <mergeCell ref="H33:I33"/>
    <mergeCell ref="D32:E32"/>
    <mergeCell ref="B31:C31"/>
    <mergeCell ref="H29:I29"/>
    <mergeCell ref="B33:C33"/>
    <mergeCell ref="C8:D8"/>
    <mergeCell ref="E8:F8"/>
    <mergeCell ref="I8:J8"/>
    <mergeCell ref="A9:B9"/>
    <mergeCell ref="C9:D9"/>
    <mergeCell ref="E9:F9"/>
    <mergeCell ref="G9:H9"/>
    <mergeCell ref="I12:J12"/>
    <mergeCell ref="A11:B11"/>
    <mergeCell ref="C11:D11"/>
    <mergeCell ref="E11:F11"/>
    <mergeCell ref="G11:H11"/>
    <mergeCell ref="I13:J13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5:J15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7:J17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9:J19"/>
    <mergeCell ref="A19:B19"/>
    <mergeCell ref="C19:D19"/>
    <mergeCell ref="E19:F19"/>
    <mergeCell ref="G19:H1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ch4323</dc:creator>
  <cp:keywords/>
  <dc:description/>
  <cp:lastModifiedBy>會計決算處基金會計科賴倩婷</cp:lastModifiedBy>
  <cp:lastPrinted>2015-08-18T08:48:35Z</cp:lastPrinted>
  <dcterms:created xsi:type="dcterms:W3CDTF">2012-07-19T06:14:00Z</dcterms:created>
  <dcterms:modified xsi:type="dcterms:W3CDTF">2015-08-20T05:57:54Z</dcterms:modified>
  <cp:category/>
  <cp:version/>
  <cp:contentType/>
  <cp:contentStatus/>
</cp:coreProperties>
</file>