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'現流表及平衡表'!$A$1:$K$49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<sst xmlns="http://schemas.openxmlformats.org/spreadsheetml/2006/main" count="66" uniqueCount="49">
  <si>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</si>
  <si>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</si>
  <si>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</si>
  <si>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</si>
  <si>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</si>
  <si>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</si>
  <si>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</si>
  <si>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</si>
  <si>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</si>
  <si>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</si>
  <si>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</si>
  <si>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</si>
  <si>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</si>
  <si>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</si>
  <si>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短絀之部</t>
  </si>
  <si>
    <t>待填補之短絀</t>
  </si>
  <si>
    <t>本年度
決算數</t>
  </si>
  <si>
    <t>總收入</t>
  </si>
  <si>
    <t>總支出</t>
  </si>
  <si>
    <t>本期賸餘（短絀－）</t>
  </si>
  <si>
    <t>本期短絀</t>
  </si>
  <si>
    <t>前期待填補之短絀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</si>
  <si>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</si>
  <si>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</si>
  <si>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</si>
  <si>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</si>
  <si>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</si>
  <si>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</si>
  <si>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</si>
  <si>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</si>
  <si>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</si>
  <si>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</si>
  <si>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</si>
  <si>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生活照顧金支出</t>
  </si>
  <si>
    <t>流動資產</t>
  </si>
  <si>
    <t>基金</t>
  </si>
  <si>
    <t>淨值</t>
  </si>
  <si>
    <t>累積餘絀</t>
  </si>
  <si>
    <t>其他收入</t>
  </si>
  <si>
    <t xml:space="preserve">  內政部空勤三勇士子女生活照顧基金收支餘絀決算表</t>
  </si>
  <si>
    <t>內政部空勤三勇士子女生活照顧基金餘絀撥補決算表</t>
  </si>
  <si>
    <t>內政部空勤三勇士子女生活照顧基金平衡表</t>
  </si>
  <si>
    <t>本年度
預算數</t>
  </si>
  <si>
    <t>本年度預算數</t>
  </si>
  <si>
    <t>內政部空勤三勇士子女生活照顧基金現金流量決算表</t>
  </si>
  <si>
    <r>
      <t xml:space="preserve">               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                    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</si>
  <si>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   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</si>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</sst>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#,##0.00_ 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6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2" xfId="0" applyNumberFormat="1" applyFont="1" applyBorder="1" applyAlignment="1" applyProtection="1">
      <alignment vertical="center" readingOrder="2"/>
      <protection/>
    </xf>
    <xf numFmtId="0" fontId="11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vertical="center"/>
      <protection/>
    </xf>
    <xf numFmtId="181" fontId="9" fillId="0" borderId="17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 locked="0"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8" xfId="0" applyNumberFormat="1" applyFont="1" applyBorder="1" applyAlignment="1" applyProtection="1">
      <alignment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12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8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right" vertical="center"/>
      <protection/>
    </xf>
    <xf numFmtId="181" fontId="9" fillId="0" borderId="16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5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41" fontId="12" fillId="0" borderId="18" xfId="0" applyNumberFormat="1" applyFont="1" applyBorder="1" applyAlignment="1" applyProtection="1">
      <alignment horizontal="left" vertical="center"/>
      <protection locked="0"/>
    </xf>
    <xf numFmtId="178" fontId="9" fillId="0" borderId="12" xfId="0" applyNumberFormat="1" applyFont="1" applyBorder="1" applyAlignment="1" applyProtection="1">
      <alignment horizontal="right" vertical="center" readingOrder="2"/>
      <protection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181" fontId="9" fillId="0" borderId="1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178" fontId="9" fillId="0" borderId="12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12" fillId="0" borderId="12" xfId="0" applyNumberFormat="1" applyFont="1" applyBorder="1" applyAlignment="1" applyProtection="1">
      <alignment horizontal="right" vertical="center"/>
      <protection/>
    </xf>
    <xf numFmtId="181" fontId="12" fillId="0" borderId="15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left" vertical="top"/>
      <protection locked="0"/>
    </xf>
    <xf numFmtId="0" fontId="8" fillId="0" borderId="28" xfId="0" applyFont="1" applyBorder="1" applyAlignment="1" applyProtection="1">
      <alignment horizontal="center" vertical="top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181" fontId="12" fillId="0" borderId="12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28" xfId="0" applyNumberFormat="1" applyFont="1" applyBorder="1" applyAlignment="1" applyProtection="1">
      <alignment horizontal="righ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 locked="0"/>
    </xf>
    <xf numFmtId="181" fontId="9" fillId="0" borderId="15" xfId="0" applyNumberFormat="1" applyFont="1" applyBorder="1" applyAlignment="1" applyProtection="1">
      <alignment horizontal="right" vertical="center"/>
      <protection locked="0"/>
    </xf>
    <xf numFmtId="178" fontId="12" fillId="0" borderId="12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0" borderId="28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0" xfId="0" applyFont="1" applyBorder="1" applyAlignment="1" applyProtection="1">
      <alignment horizontal="distributed" vertical="center" indent="1"/>
      <protection/>
    </xf>
    <xf numFmtId="181" fontId="9" fillId="0" borderId="31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178" fontId="9" fillId="0" borderId="31" xfId="0" applyNumberFormat="1" applyFont="1" applyBorder="1" applyAlignment="1" applyProtection="1">
      <alignment horizontal="right" vertical="center"/>
      <protection/>
    </xf>
    <xf numFmtId="178" fontId="9" fillId="0" borderId="22" xfId="0" applyNumberFormat="1" applyFont="1" applyBorder="1" applyAlignment="1" applyProtection="1">
      <alignment horizontal="right" vertical="center"/>
      <protection/>
    </xf>
    <xf numFmtId="0" fontId="6" fillId="0" borderId="33" xfId="0" applyFont="1" applyBorder="1" applyAlignment="1" applyProtection="1">
      <alignment horizontal="distributed" vertical="center" wrapText="1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13" fillId="0" borderId="31" xfId="0" applyFont="1" applyBorder="1" applyAlignment="1" applyProtection="1">
      <alignment horizontal="distributed" vertical="center" inden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181" fontId="9" fillId="0" borderId="22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178" fontId="9" fillId="0" borderId="28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5" xfId="0" applyFont="1" applyBorder="1" applyAlignment="1" applyProtection="1">
      <alignment horizontal="distributed" vertical="center" indent="1"/>
      <protection locked="0"/>
    </xf>
    <xf numFmtId="0" fontId="12" fillId="0" borderId="24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5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zoomScalePageLayoutView="0" workbookViewId="0" topLeftCell="A28">
      <selection activeCell="O35" sqref="O35"/>
    </sheetView>
  </sheetViews>
  <sheetFormatPr defaultColWidth="9.00390625" defaultRowHeight="16.5"/>
  <cols>
    <col min="1" max="1" width="1.4921875" style="1" customWidth="1"/>
    <col min="2" max="2" width="18.75390625" style="1" customWidth="1"/>
    <col min="3" max="3" width="14.25390625" style="1" customWidth="1"/>
    <col min="4" max="4" width="8.875" style="1" customWidth="1"/>
    <col min="5" max="5" width="14.25390625" style="1" customWidth="1"/>
    <col min="6" max="6" width="8.875" style="1" customWidth="1"/>
    <col min="7" max="7" width="14.25390625" style="1" customWidth="1"/>
    <col min="8" max="8" width="7.75390625" style="1" customWidth="1"/>
    <col min="9" max="9" width="13.875" style="1" bestFit="1" customWidth="1"/>
    <col min="10" max="16384" width="9.00390625" style="1" customWidth="1"/>
  </cols>
  <sheetData>
    <row r="1" spans="1:8" ht="27" customHeight="1">
      <c r="A1" s="67" t="s">
        <v>39</v>
      </c>
      <c r="B1" s="68"/>
      <c r="C1" s="68"/>
      <c r="D1" s="68"/>
      <c r="E1" s="68"/>
      <c r="F1" s="68"/>
      <c r="G1" s="68"/>
      <c r="H1" s="68"/>
    </row>
    <row r="2" spans="2:8" ht="17.25" customHeight="1">
      <c r="B2" s="70"/>
      <c r="C2" s="70"/>
      <c r="D2" s="70"/>
      <c r="E2" s="70"/>
      <c r="F2" s="70"/>
      <c r="G2" s="70"/>
      <c r="H2" s="70"/>
    </row>
    <row r="3" spans="1:8" ht="16.5" thickBot="1">
      <c r="A3" s="72" t="s">
        <v>45</v>
      </c>
      <c r="B3" s="72"/>
      <c r="C3" s="72"/>
      <c r="D3" s="72"/>
      <c r="E3" s="72"/>
      <c r="F3" s="72"/>
      <c r="G3" s="72"/>
      <c r="H3" s="72"/>
    </row>
    <row r="4" spans="1:8" ht="18.75" customHeight="1">
      <c r="A4" s="57" t="s">
        <v>11</v>
      </c>
      <c r="B4" s="58"/>
      <c r="C4" s="69" t="s">
        <v>43</v>
      </c>
      <c r="D4" s="69"/>
      <c r="E4" s="69" t="s">
        <v>13</v>
      </c>
      <c r="F4" s="69"/>
      <c r="G4" s="69" t="s">
        <v>9</v>
      </c>
      <c r="H4" s="71"/>
    </row>
    <row r="5" spans="1:8" ht="18.75" customHeight="1">
      <c r="A5" s="59"/>
      <c r="B5" s="60"/>
      <c r="C5" s="9" t="s">
        <v>10</v>
      </c>
      <c r="D5" s="8" t="s">
        <v>1</v>
      </c>
      <c r="E5" s="9" t="s">
        <v>10</v>
      </c>
      <c r="F5" s="8" t="s">
        <v>1</v>
      </c>
      <c r="G5" s="9" t="s">
        <v>10</v>
      </c>
      <c r="H5" s="3" t="s">
        <v>1</v>
      </c>
    </row>
    <row r="6" spans="1:9" ht="17.25" customHeight="1">
      <c r="A6" s="74" t="s">
        <v>17</v>
      </c>
      <c r="B6" s="75"/>
      <c r="C6" s="16">
        <f>SUM(C7:C8)</f>
        <v>143000</v>
      </c>
      <c r="D6" s="16">
        <f>SUM(D7:D8)</f>
        <v>100</v>
      </c>
      <c r="E6" s="16">
        <f>SUM(E7:E8)</f>
        <v>124002</v>
      </c>
      <c r="F6" s="16">
        <f>SUM(F7:F8)</f>
        <v>100</v>
      </c>
      <c r="G6" s="16">
        <f>SUM(G7:G8)</f>
        <v>-18998</v>
      </c>
      <c r="H6" s="26">
        <f aca="true" t="shared" si="0" ref="H6:H11">G6/C6*100</f>
        <v>-13.285314685314686</v>
      </c>
      <c r="I6" s="45"/>
    </row>
    <row r="7" spans="1:9" ht="17.25" customHeight="1">
      <c r="A7" s="25"/>
      <c r="B7" s="12" t="s">
        <v>32</v>
      </c>
      <c r="C7" s="34">
        <v>129000</v>
      </c>
      <c r="D7" s="19">
        <f>C7/$C6*100</f>
        <v>90.20979020979021</v>
      </c>
      <c r="E7" s="17">
        <v>109594</v>
      </c>
      <c r="F7" s="19">
        <f>E7/E$6*100</f>
        <v>88.38083256721666</v>
      </c>
      <c r="G7" s="30">
        <f>E7-C7</f>
        <v>-19406</v>
      </c>
      <c r="H7" s="26">
        <f t="shared" si="0"/>
        <v>-15.04341085271318</v>
      </c>
      <c r="I7" s="45"/>
    </row>
    <row r="8" spans="1:9" ht="17.25" customHeight="1">
      <c r="A8" s="25"/>
      <c r="B8" s="12" t="s">
        <v>38</v>
      </c>
      <c r="C8" s="42">
        <v>14000</v>
      </c>
      <c r="D8" s="19">
        <f>C8/C$6*100</f>
        <v>9.79020979020979</v>
      </c>
      <c r="E8" s="17">
        <v>14408</v>
      </c>
      <c r="F8" s="19">
        <f>E8/E$6*100</f>
        <v>11.619167432783343</v>
      </c>
      <c r="G8" s="30">
        <f>E8-C8</f>
        <v>408</v>
      </c>
      <c r="H8" s="26">
        <f t="shared" si="0"/>
        <v>2.9142857142857146</v>
      </c>
      <c r="I8" s="45"/>
    </row>
    <row r="9" spans="1:9" ht="17.25" customHeight="1">
      <c r="A9" s="63" t="s">
        <v>18</v>
      </c>
      <c r="B9" s="64"/>
      <c r="C9" s="18">
        <f>SUM(C10)</f>
        <v>652000</v>
      </c>
      <c r="D9" s="18">
        <f>SUM(D10)</f>
        <v>455.9440559440559</v>
      </c>
      <c r="E9" s="18">
        <f>SUM(E10)</f>
        <v>576057</v>
      </c>
      <c r="F9" s="18">
        <f>SUM(F10)</f>
        <v>464.55460395800065</v>
      </c>
      <c r="G9" s="18">
        <f>SUM(G10)</f>
        <v>-75943</v>
      </c>
      <c r="H9" s="43">
        <f t="shared" si="0"/>
        <v>-11.647699386503067</v>
      </c>
      <c r="I9" s="45"/>
    </row>
    <row r="10" spans="1:9" ht="17.25" customHeight="1">
      <c r="A10" s="25"/>
      <c r="B10" s="12" t="s">
        <v>33</v>
      </c>
      <c r="C10" s="34">
        <v>652000</v>
      </c>
      <c r="D10" s="19">
        <f>C10/$C6*100</f>
        <v>455.9440559440559</v>
      </c>
      <c r="E10" s="17">
        <v>576057</v>
      </c>
      <c r="F10" s="19">
        <f>E10/E$6*100</f>
        <v>464.55460395800065</v>
      </c>
      <c r="G10" s="30">
        <f>E10-C10</f>
        <v>-75943</v>
      </c>
      <c r="H10" s="26">
        <f t="shared" si="0"/>
        <v>-11.647699386503067</v>
      </c>
      <c r="I10" s="45"/>
    </row>
    <row r="11" spans="1:9" ht="17.25" customHeight="1">
      <c r="A11" s="63" t="s">
        <v>19</v>
      </c>
      <c r="B11" s="64"/>
      <c r="C11" s="18">
        <f>C6-C9</f>
        <v>-509000</v>
      </c>
      <c r="D11" s="18">
        <f>D6-D9</f>
        <v>-355.9440559440559</v>
      </c>
      <c r="E11" s="18">
        <f>E6-E9</f>
        <v>-452055</v>
      </c>
      <c r="F11" s="18">
        <f>F6-F9</f>
        <v>-364.55460395800065</v>
      </c>
      <c r="G11" s="18">
        <f>G6-G9</f>
        <v>56945</v>
      </c>
      <c r="H11" s="43">
        <f t="shared" si="0"/>
        <v>-11.18762278978389</v>
      </c>
      <c r="I11" s="45"/>
    </row>
    <row r="12" spans="1:8" ht="17.25" customHeight="1">
      <c r="A12" s="35"/>
      <c r="B12" s="12"/>
      <c r="C12" s="34"/>
      <c r="D12" s="19">
        <v>0</v>
      </c>
      <c r="E12" s="17"/>
      <c r="F12" s="19">
        <v>0</v>
      </c>
      <c r="G12" s="30">
        <v>0</v>
      </c>
      <c r="H12" s="26">
        <v>0</v>
      </c>
    </row>
    <row r="13" spans="1:8" ht="17.25" customHeight="1">
      <c r="A13" s="63"/>
      <c r="B13" s="64"/>
      <c r="C13" s="18"/>
      <c r="D13" s="18"/>
      <c r="E13" s="18"/>
      <c r="F13" s="18"/>
      <c r="G13" s="32"/>
      <c r="H13" s="6"/>
    </row>
    <row r="14" spans="1:8" ht="17.25" customHeight="1">
      <c r="A14" s="25"/>
      <c r="B14" s="12"/>
      <c r="C14" s="34"/>
      <c r="D14" s="19"/>
      <c r="E14" s="17"/>
      <c r="F14" s="19"/>
      <c r="G14" s="30"/>
      <c r="H14" s="26"/>
    </row>
    <row r="15" spans="1:8" ht="17.25" customHeight="1">
      <c r="A15" s="25"/>
      <c r="B15" s="12"/>
      <c r="C15" s="34"/>
      <c r="D15" s="19"/>
      <c r="E15" s="17"/>
      <c r="F15" s="19"/>
      <c r="G15" s="30"/>
      <c r="H15" s="26"/>
    </row>
    <row r="16" spans="1:8" ht="17.25" customHeight="1">
      <c r="A16" s="25"/>
      <c r="B16" s="12"/>
      <c r="C16" s="34"/>
      <c r="D16" s="19"/>
      <c r="E16" s="17"/>
      <c r="F16" s="19"/>
      <c r="G16" s="30"/>
      <c r="H16" s="26"/>
    </row>
    <row r="17" spans="1:8" ht="17.25" customHeight="1">
      <c r="A17" s="25"/>
      <c r="B17" s="12"/>
      <c r="C17" s="34"/>
      <c r="D17" s="19"/>
      <c r="E17" s="17"/>
      <c r="F17" s="19"/>
      <c r="G17" s="30"/>
      <c r="H17" s="26"/>
    </row>
    <row r="18" spans="1:8" ht="17.25" customHeight="1">
      <c r="A18" s="25"/>
      <c r="B18" s="12"/>
      <c r="C18" s="34"/>
      <c r="D18" s="19"/>
      <c r="E18" s="17"/>
      <c r="F18" s="19"/>
      <c r="G18" s="30"/>
      <c r="H18" s="26"/>
    </row>
    <row r="19" spans="1:8" ht="17.25" customHeight="1" thickBot="1">
      <c r="A19" s="65"/>
      <c r="B19" s="66"/>
      <c r="C19" s="15"/>
      <c r="D19" s="15"/>
      <c r="E19" s="15"/>
      <c r="F19" s="15"/>
      <c r="G19" s="33"/>
      <c r="H19" s="7"/>
    </row>
    <row r="20" spans="2:8" ht="15.75">
      <c r="B20" s="61"/>
      <c r="C20" s="61"/>
      <c r="D20" s="61"/>
      <c r="E20" s="61"/>
      <c r="F20" s="61"/>
      <c r="G20" s="61"/>
      <c r="H20" s="61"/>
    </row>
    <row r="21" spans="2:8" ht="15.75">
      <c r="B21" s="62"/>
      <c r="C21" s="62"/>
      <c r="D21" s="62"/>
      <c r="E21" s="62"/>
      <c r="F21" s="62"/>
      <c r="G21" s="62"/>
      <c r="H21" s="62"/>
    </row>
    <row r="24" spans="1:8" ht="27" customHeight="1">
      <c r="A24" s="68" t="s">
        <v>40</v>
      </c>
      <c r="B24" s="68"/>
      <c r="C24" s="68"/>
      <c r="D24" s="68"/>
      <c r="E24" s="68"/>
      <c r="F24" s="68"/>
      <c r="G24" s="68"/>
      <c r="H24" s="68"/>
    </row>
    <row r="25" spans="2:8" ht="17.25" customHeight="1">
      <c r="B25" s="70"/>
      <c r="C25" s="70"/>
      <c r="D25" s="70"/>
      <c r="E25" s="70"/>
      <c r="F25" s="70"/>
      <c r="G25" s="70"/>
      <c r="H25" s="70"/>
    </row>
    <row r="26" spans="1:8" ht="16.5" thickBot="1">
      <c r="A26" s="73" t="s">
        <v>46</v>
      </c>
      <c r="B26" s="73"/>
      <c r="C26" s="73"/>
      <c r="D26" s="73"/>
      <c r="E26" s="73"/>
      <c r="F26" s="73"/>
      <c r="G26" s="73"/>
      <c r="H26" s="73"/>
    </row>
    <row r="27" spans="1:8" ht="18.75" customHeight="1">
      <c r="A27" s="57" t="s">
        <v>12</v>
      </c>
      <c r="B27" s="58"/>
      <c r="C27" s="69" t="s">
        <v>43</v>
      </c>
      <c r="D27" s="69"/>
      <c r="E27" s="69" t="s">
        <v>13</v>
      </c>
      <c r="F27" s="69"/>
      <c r="G27" s="69" t="s">
        <v>9</v>
      </c>
      <c r="H27" s="71"/>
    </row>
    <row r="28" spans="1:8" ht="18.75" customHeight="1">
      <c r="A28" s="59"/>
      <c r="B28" s="60"/>
      <c r="C28" s="9" t="s">
        <v>10</v>
      </c>
      <c r="D28" s="8" t="s">
        <v>1</v>
      </c>
      <c r="E28" s="9" t="s">
        <v>10</v>
      </c>
      <c r="F28" s="8" t="s">
        <v>1</v>
      </c>
      <c r="G28" s="9" t="s">
        <v>10</v>
      </c>
      <c r="H28" s="3" t="s">
        <v>1</v>
      </c>
    </row>
    <row r="29" spans="1:9" ht="17.25" customHeight="1">
      <c r="A29" s="63" t="s">
        <v>14</v>
      </c>
      <c r="B29" s="64"/>
      <c r="C29" s="18">
        <f>SUM(C30:C31)</f>
        <v>3867000</v>
      </c>
      <c r="D29" s="18">
        <f>SUM(D30:D31)</f>
        <v>100</v>
      </c>
      <c r="E29" s="18">
        <f>SUM(E30:E31)</f>
        <v>3841321</v>
      </c>
      <c r="F29" s="18">
        <f>SUM(F30:F31)</f>
        <v>100</v>
      </c>
      <c r="G29" s="18">
        <f>SUM(G30:G31)</f>
        <v>-25679</v>
      </c>
      <c r="H29" s="43">
        <f>G29/C29*100</f>
        <v>-0.6640548228600982</v>
      </c>
      <c r="I29" s="45"/>
    </row>
    <row r="30" spans="1:9" ht="17.25" customHeight="1">
      <c r="A30" s="10"/>
      <c r="B30" s="12" t="s">
        <v>20</v>
      </c>
      <c r="C30" s="20">
        <v>509000</v>
      </c>
      <c r="D30" s="19">
        <f>C30/$C$29*100</f>
        <v>13.162658391517972</v>
      </c>
      <c r="E30" s="20">
        <v>452055</v>
      </c>
      <c r="F30" s="22">
        <f>E30/E$29*100</f>
        <v>11.768217235685329</v>
      </c>
      <c r="G30" s="22">
        <f>E30-C30</f>
        <v>-56945</v>
      </c>
      <c r="H30" s="26">
        <f>G30/C30*100</f>
        <v>-11.18762278978389</v>
      </c>
      <c r="I30" s="45"/>
    </row>
    <row r="31" spans="1:9" ht="17.25" customHeight="1">
      <c r="A31" s="10"/>
      <c r="B31" s="12" t="s">
        <v>21</v>
      </c>
      <c r="C31" s="20">
        <v>3358000</v>
      </c>
      <c r="D31" s="19">
        <f>C31/$C$29*100</f>
        <v>86.83734160848203</v>
      </c>
      <c r="E31" s="20">
        <v>3389266</v>
      </c>
      <c r="F31" s="22">
        <f>E31/E$29*100</f>
        <v>88.23178276431467</v>
      </c>
      <c r="G31" s="22">
        <f>E31-C31</f>
        <v>31266</v>
      </c>
      <c r="H31" s="26">
        <f>G31/C31*100</f>
        <v>0.9310899344848124</v>
      </c>
      <c r="I31" s="45"/>
    </row>
    <row r="32" spans="1:9" ht="17.25" customHeight="1">
      <c r="A32" s="63" t="s">
        <v>15</v>
      </c>
      <c r="B32" s="64"/>
      <c r="C32" s="18">
        <f>C29</f>
        <v>3867000</v>
      </c>
      <c r="D32" s="18">
        <f>D29</f>
        <v>100</v>
      </c>
      <c r="E32" s="18">
        <f>E29</f>
        <v>3841321</v>
      </c>
      <c r="F32" s="18">
        <f>F29</f>
        <v>100</v>
      </c>
      <c r="G32" s="18">
        <f>E32-C32</f>
        <v>-25679</v>
      </c>
      <c r="H32" s="43">
        <f>G32/C32*100</f>
        <v>-0.6640548228600982</v>
      </c>
      <c r="I32" s="45"/>
    </row>
    <row r="33" spans="1:8" ht="17.25" customHeight="1">
      <c r="A33" s="36"/>
      <c r="B33" s="12"/>
      <c r="C33" s="34"/>
      <c r="D33" s="19">
        <v>0</v>
      </c>
      <c r="E33" s="17"/>
      <c r="F33" s="19">
        <v>0</v>
      </c>
      <c r="G33" s="19">
        <v>0</v>
      </c>
      <c r="H33" s="26">
        <v>0</v>
      </c>
    </row>
    <row r="34" spans="1:8" ht="17.25" customHeight="1">
      <c r="A34" s="28"/>
      <c r="B34" s="12"/>
      <c r="C34" s="34"/>
      <c r="D34" s="19">
        <v>0</v>
      </c>
      <c r="E34" s="17"/>
      <c r="F34" s="19">
        <v>0</v>
      </c>
      <c r="G34" s="19">
        <v>0</v>
      </c>
      <c r="H34" s="26">
        <v>0</v>
      </c>
    </row>
    <row r="35" spans="1:8" ht="17.25" customHeight="1">
      <c r="A35" s="28"/>
      <c r="B35" s="12"/>
      <c r="C35" s="34"/>
      <c r="D35" s="19">
        <v>0</v>
      </c>
      <c r="E35" s="17"/>
      <c r="F35" s="19">
        <v>0</v>
      </c>
      <c r="G35" s="19">
        <v>0</v>
      </c>
      <c r="H35" s="26">
        <v>0</v>
      </c>
    </row>
    <row r="36" spans="1:8" ht="17.25" customHeight="1">
      <c r="A36" s="63"/>
      <c r="B36" s="64"/>
      <c r="C36" s="18"/>
      <c r="D36" s="18"/>
      <c r="E36" s="18"/>
      <c r="F36" s="18"/>
      <c r="G36" s="18"/>
      <c r="H36" s="6"/>
    </row>
    <row r="37" spans="1:8" ht="17.25" customHeight="1">
      <c r="A37" s="63"/>
      <c r="B37" s="64"/>
      <c r="C37" s="18"/>
      <c r="D37" s="18"/>
      <c r="E37" s="18"/>
      <c r="F37" s="18"/>
      <c r="G37" s="18"/>
      <c r="H37" s="6"/>
    </row>
    <row r="38" spans="1:8" ht="17.25" customHeight="1">
      <c r="A38" s="10"/>
      <c r="B38" s="12"/>
      <c r="C38" s="20"/>
      <c r="D38" s="22"/>
      <c r="E38" s="20"/>
      <c r="F38" s="22"/>
      <c r="G38" s="22"/>
      <c r="H38" s="11"/>
    </row>
    <row r="39" spans="1:8" ht="17.25" customHeight="1">
      <c r="A39" s="10"/>
      <c r="B39" s="12"/>
      <c r="C39" s="20"/>
      <c r="D39" s="22"/>
      <c r="E39" s="20"/>
      <c r="F39" s="22"/>
      <c r="G39" s="22"/>
      <c r="H39" s="11"/>
    </row>
    <row r="40" spans="1:8" ht="17.25" customHeight="1">
      <c r="A40" s="63"/>
      <c r="B40" s="64"/>
      <c r="C40" s="18"/>
      <c r="D40" s="18"/>
      <c r="E40" s="18"/>
      <c r="F40" s="18"/>
      <c r="G40" s="18"/>
      <c r="H40" s="6"/>
    </row>
    <row r="41" spans="1:8" s="5" customFormat="1" ht="17.25" customHeight="1">
      <c r="A41" s="29"/>
      <c r="B41" s="12"/>
      <c r="C41" s="34"/>
      <c r="D41" s="19"/>
      <c r="E41" s="17"/>
      <c r="F41" s="19"/>
      <c r="G41" s="19"/>
      <c r="H41" s="26"/>
    </row>
    <row r="42" spans="1:8" ht="17.25" customHeight="1">
      <c r="A42" s="27"/>
      <c r="B42" s="12"/>
      <c r="C42" s="34"/>
      <c r="D42" s="19"/>
      <c r="E42" s="17"/>
      <c r="F42" s="19"/>
      <c r="G42" s="19"/>
      <c r="H42" s="26"/>
    </row>
    <row r="43" spans="1:8" ht="17.25" customHeight="1">
      <c r="A43" s="27"/>
      <c r="B43" s="12"/>
      <c r="C43" s="34"/>
      <c r="D43" s="19"/>
      <c r="E43" s="17"/>
      <c r="F43" s="19"/>
      <c r="G43" s="19"/>
      <c r="H43" s="26"/>
    </row>
    <row r="44" spans="1:8" ht="15" customHeight="1" thickBot="1">
      <c r="A44" s="65"/>
      <c r="B44" s="66"/>
      <c r="C44" s="15"/>
      <c r="D44" s="15"/>
      <c r="E44" s="15"/>
      <c r="F44" s="15"/>
      <c r="G44" s="15"/>
      <c r="H44" s="7"/>
    </row>
    <row r="45" spans="2:8" ht="15.75">
      <c r="B45" s="61"/>
      <c r="C45" s="61"/>
      <c r="D45" s="61"/>
      <c r="E45" s="61"/>
      <c r="F45" s="61"/>
      <c r="G45" s="61"/>
      <c r="H45" s="61"/>
    </row>
    <row r="46" spans="2:8" ht="15.75">
      <c r="B46" s="62"/>
      <c r="C46" s="62"/>
      <c r="D46" s="62"/>
      <c r="E46" s="62"/>
      <c r="F46" s="62"/>
      <c r="G46" s="62"/>
      <c r="H46" s="62"/>
    </row>
  </sheetData>
  <sheetProtection/>
  <mergeCells count="29">
    <mergeCell ref="A3:H3"/>
    <mergeCell ref="A26:H26"/>
    <mergeCell ref="A4:B5"/>
    <mergeCell ref="A19:B19"/>
    <mergeCell ref="A24:H24"/>
    <mergeCell ref="C4:D4"/>
    <mergeCell ref="E4:F4"/>
    <mergeCell ref="B20:H20"/>
    <mergeCell ref="B21:H21"/>
    <mergeCell ref="A6:B6"/>
    <mergeCell ref="A9:B9"/>
    <mergeCell ref="A1:H1"/>
    <mergeCell ref="C27:D27"/>
    <mergeCell ref="B25:H25"/>
    <mergeCell ref="G4:H4"/>
    <mergeCell ref="B2:H2"/>
    <mergeCell ref="E27:F27"/>
    <mergeCell ref="G27:H27"/>
    <mergeCell ref="A13:B13"/>
    <mergeCell ref="A11:B11"/>
    <mergeCell ref="A27:B28"/>
    <mergeCell ref="B45:H45"/>
    <mergeCell ref="B46:H46"/>
    <mergeCell ref="A29:B29"/>
    <mergeCell ref="A32:B32"/>
    <mergeCell ref="A44:B44"/>
    <mergeCell ref="A37:B37"/>
    <mergeCell ref="A40:B40"/>
    <mergeCell ref="A36:B36"/>
  </mergeCells>
  <dataValidations count="1">
    <dataValidation type="decimal" operator="greaterThanOrEqual" allowBlank="1" showInputMessage="1" showErrorMessage="1" sqref="C12:F18 C6:C10 D6:G6 D9:G9 D7:F8 D30:D31 D10:F10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">
      <selection activeCell="A39" sqref="A39:B39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8" t="s">
        <v>44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7.25" customHeight="1"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2:11" ht="20.25" thickBot="1">
      <c r="B3" s="2"/>
      <c r="C3" s="98" t="s">
        <v>47</v>
      </c>
      <c r="D3" s="73"/>
      <c r="E3" s="73"/>
      <c r="F3" s="73"/>
      <c r="G3" s="73"/>
      <c r="H3" s="73"/>
      <c r="I3" s="99" t="s">
        <v>0</v>
      </c>
      <c r="J3" s="99"/>
      <c r="K3" s="99"/>
    </row>
    <row r="4" spans="1:11" ht="18.75" customHeight="1">
      <c r="A4" s="57" t="s">
        <v>12</v>
      </c>
      <c r="B4" s="57"/>
      <c r="C4" s="58"/>
      <c r="D4" s="110" t="s">
        <v>42</v>
      </c>
      <c r="E4" s="58"/>
      <c r="F4" s="110" t="s">
        <v>16</v>
      </c>
      <c r="G4" s="58"/>
      <c r="H4" s="71" t="s">
        <v>3</v>
      </c>
      <c r="I4" s="123"/>
      <c r="J4" s="123"/>
      <c r="K4" s="123"/>
    </row>
    <row r="5" spans="1:11" ht="18.75" customHeight="1">
      <c r="A5" s="59"/>
      <c r="B5" s="59"/>
      <c r="C5" s="60"/>
      <c r="D5" s="111"/>
      <c r="E5" s="60"/>
      <c r="F5" s="111"/>
      <c r="G5" s="60"/>
      <c r="H5" s="100" t="s">
        <v>4</v>
      </c>
      <c r="I5" s="101"/>
      <c r="J5" s="106" t="s">
        <v>1</v>
      </c>
      <c r="K5" s="107"/>
    </row>
    <row r="6" spans="1:11" ht="14.25" customHeight="1">
      <c r="A6" s="125" t="s">
        <v>25</v>
      </c>
      <c r="B6" s="125"/>
      <c r="C6" s="126"/>
      <c r="D6" s="102"/>
      <c r="E6" s="103"/>
      <c r="F6" s="102"/>
      <c r="G6" s="103"/>
      <c r="H6" s="102"/>
      <c r="I6" s="103"/>
      <c r="J6" s="108"/>
      <c r="K6" s="109"/>
    </row>
    <row r="7" spans="1:12" ht="14.25" customHeight="1">
      <c r="A7" s="13"/>
      <c r="B7" s="131" t="s">
        <v>26</v>
      </c>
      <c r="C7" s="132"/>
      <c r="D7" s="76">
        <v>-509000</v>
      </c>
      <c r="E7" s="48"/>
      <c r="F7" s="76">
        <v>-452055</v>
      </c>
      <c r="G7" s="48"/>
      <c r="H7" s="55">
        <f>F7-D7</f>
        <v>56945</v>
      </c>
      <c r="I7" s="56"/>
      <c r="J7" s="92">
        <f>H7/D7*100</f>
        <v>-11.18762278978389</v>
      </c>
      <c r="K7" s="93">
        <v>5.1778705453554315E-05</v>
      </c>
      <c r="L7" s="44"/>
    </row>
    <row r="8" spans="1:12" ht="14.25" customHeight="1">
      <c r="A8" s="13"/>
      <c r="B8" s="13" t="s">
        <v>27</v>
      </c>
      <c r="C8" s="14"/>
      <c r="D8" s="90">
        <v>-509000</v>
      </c>
      <c r="E8" s="91"/>
      <c r="F8" s="90">
        <v>-452055</v>
      </c>
      <c r="G8" s="91"/>
      <c r="H8" s="88">
        <f>F8-D8</f>
        <v>56945</v>
      </c>
      <c r="I8" s="89"/>
      <c r="J8" s="49">
        <f>H8/D8*100</f>
        <v>-11.18762278978389</v>
      </c>
      <c r="K8" s="50">
        <v>1.00005177870545</v>
      </c>
      <c r="L8" s="44"/>
    </row>
    <row r="9" spans="1:12" ht="14.25" customHeight="1">
      <c r="A9" s="78" t="s">
        <v>22</v>
      </c>
      <c r="B9" s="78"/>
      <c r="C9" s="79"/>
      <c r="D9" s="90">
        <v>-509000</v>
      </c>
      <c r="E9" s="91"/>
      <c r="F9" s="90">
        <v>-452055</v>
      </c>
      <c r="G9" s="91"/>
      <c r="H9" s="88">
        <f>F9-D9</f>
        <v>56945</v>
      </c>
      <c r="I9" s="89"/>
      <c r="J9" s="49">
        <f>H9/D9*100</f>
        <v>-11.18762278978389</v>
      </c>
      <c r="K9" s="50">
        <v>2.00005177870545</v>
      </c>
      <c r="L9" s="44"/>
    </row>
    <row r="10" spans="1:12" ht="14.25" customHeight="1">
      <c r="A10" s="78" t="s">
        <v>23</v>
      </c>
      <c r="B10" s="78"/>
      <c r="C10" s="79"/>
      <c r="D10" s="90">
        <v>9858000</v>
      </c>
      <c r="E10" s="91"/>
      <c r="F10" s="90">
        <v>9826834</v>
      </c>
      <c r="G10" s="91"/>
      <c r="H10" s="88">
        <f>F10-D10</f>
        <v>-31166</v>
      </c>
      <c r="I10" s="89"/>
      <c r="J10" s="49">
        <f>H10/D10*100</f>
        <v>-0.31614932034895515</v>
      </c>
      <c r="K10" s="50">
        <v>3.00005177870545</v>
      </c>
      <c r="L10" s="44"/>
    </row>
    <row r="11" spans="1:12" ht="14.25" customHeight="1">
      <c r="A11" s="78" t="s">
        <v>24</v>
      </c>
      <c r="B11" s="78"/>
      <c r="C11" s="79"/>
      <c r="D11" s="88">
        <f>D9+D10</f>
        <v>9349000</v>
      </c>
      <c r="E11" s="89"/>
      <c r="F11" s="88">
        <f>F9+F10</f>
        <v>9374779</v>
      </c>
      <c r="G11" s="89"/>
      <c r="H11" s="88">
        <f>F11-D11</f>
        <v>25779</v>
      </c>
      <c r="I11" s="89"/>
      <c r="J11" s="49">
        <f>H11/D11*100</f>
        <v>0.27574072093272006</v>
      </c>
      <c r="K11" s="50">
        <v>4.00005177870545</v>
      </c>
      <c r="L11" s="44"/>
    </row>
    <row r="12" spans="1:12" ht="14.25" customHeight="1">
      <c r="A12" s="13"/>
      <c r="B12" s="96"/>
      <c r="C12" s="97"/>
      <c r="D12" s="76"/>
      <c r="E12" s="48"/>
      <c r="F12" s="76"/>
      <c r="G12" s="48"/>
      <c r="H12" s="55">
        <v>0</v>
      </c>
      <c r="I12" s="56"/>
      <c r="J12" s="92">
        <v>0</v>
      </c>
      <c r="K12" s="93">
        <v>0</v>
      </c>
      <c r="L12" s="44"/>
    </row>
    <row r="13" spans="1:11" ht="14.25" customHeight="1">
      <c r="A13" s="13"/>
      <c r="B13" s="96"/>
      <c r="C13" s="97"/>
      <c r="D13" s="76"/>
      <c r="E13" s="48"/>
      <c r="F13" s="76"/>
      <c r="G13" s="48"/>
      <c r="H13" s="55">
        <v>0</v>
      </c>
      <c r="I13" s="56"/>
      <c r="J13" s="92">
        <v>0</v>
      </c>
      <c r="K13" s="93">
        <v>0</v>
      </c>
    </row>
    <row r="14" spans="1:11" ht="14.25" customHeight="1">
      <c r="A14" s="13"/>
      <c r="B14" s="96"/>
      <c r="C14" s="97"/>
      <c r="D14" s="76"/>
      <c r="E14" s="48"/>
      <c r="F14" s="76"/>
      <c r="G14" s="48"/>
      <c r="H14" s="55">
        <v>0</v>
      </c>
      <c r="I14" s="56"/>
      <c r="J14" s="92">
        <v>0</v>
      </c>
      <c r="K14" s="93">
        <v>0</v>
      </c>
    </row>
    <row r="15" spans="1:11" ht="14.25" customHeight="1">
      <c r="A15" s="13"/>
      <c r="B15" s="13"/>
      <c r="C15" s="14"/>
      <c r="D15" s="88"/>
      <c r="E15" s="89"/>
      <c r="F15" s="88"/>
      <c r="G15" s="89"/>
      <c r="H15" s="88"/>
      <c r="I15" s="89"/>
      <c r="J15" s="49"/>
      <c r="K15" s="50"/>
    </row>
    <row r="16" spans="1:11" ht="14.25" customHeight="1">
      <c r="A16" s="78"/>
      <c r="B16" s="78"/>
      <c r="C16" s="79"/>
      <c r="D16" s="88"/>
      <c r="E16" s="89"/>
      <c r="F16" s="88"/>
      <c r="G16" s="89"/>
      <c r="H16" s="88"/>
      <c r="I16" s="89"/>
      <c r="J16" s="49"/>
      <c r="K16" s="50"/>
    </row>
    <row r="17" spans="1:11" ht="14.25" customHeight="1">
      <c r="A17" s="13"/>
      <c r="B17" s="96"/>
      <c r="C17" s="97"/>
      <c r="D17" s="76"/>
      <c r="E17" s="48"/>
      <c r="F17" s="76"/>
      <c r="G17" s="48"/>
      <c r="H17" s="55"/>
      <c r="I17" s="56"/>
      <c r="J17" s="92"/>
      <c r="K17" s="93"/>
    </row>
    <row r="18" spans="1:11" ht="14.25" customHeight="1">
      <c r="A18" s="13"/>
      <c r="B18" s="96"/>
      <c r="C18" s="97"/>
      <c r="D18" s="76"/>
      <c r="E18" s="48"/>
      <c r="F18" s="76"/>
      <c r="G18" s="48"/>
      <c r="H18" s="55"/>
      <c r="I18" s="56"/>
      <c r="J18" s="92"/>
      <c r="K18" s="93"/>
    </row>
    <row r="19" spans="1:11" ht="14.25" customHeight="1">
      <c r="A19" s="13"/>
      <c r="B19" s="96"/>
      <c r="C19" s="97"/>
      <c r="D19" s="76"/>
      <c r="E19" s="48"/>
      <c r="F19" s="76"/>
      <c r="G19" s="48"/>
      <c r="H19" s="55"/>
      <c r="I19" s="56"/>
      <c r="J19" s="92"/>
      <c r="K19" s="93"/>
    </row>
    <row r="20" spans="1:11" ht="14.25" customHeight="1">
      <c r="A20" s="13"/>
      <c r="B20" s="96"/>
      <c r="C20" s="97"/>
      <c r="D20" s="76"/>
      <c r="E20" s="48"/>
      <c r="F20" s="76"/>
      <c r="G20" s="48"/>
      <c r="H20" s="55"/>
      <c r="I20" s="56"/>
      <c r="J20" s="92"/>
      <c r="K20" s="93"/>
    </row>
    <row r="21" spans="1:11" ht="14.25" customHeight="1">
      <c r="A21" s="13"/>
      <c r="B21" s="13"/>
      <c r="C21" s="14"/>
      <c r="D21" s="88"/>
      <c r="E21" s="89"/>
      <c r="F21" s="88"/>
      <c r="G21" s="89"/>
      <c r="H21" s="88"/>
      <c r="I21" s="89"/>
      <c r="J21" s="49"/>
      <c r="K21" s="50"/>
    </row>
    <row r="22" spans="1:11" ht="14.25" customHeight="1">
      <c r="A22" s="129"/>
      <c r="B22" s="129"/>
      <c r="C22" s="130"/>
      <c r="D22" s="90"/>
      <c r="E22" s="91"/>
      <c r="F22" s="90"/>
      <c r="G22" s="91"/>
      <c r="H22" s="90"/>
      <c r="I22" s="91"/>
      <c r="J22" s="94"/>
      <c r="K22" s="95"/>
    </row>
    <row r="23" spans="1:11" ht="14.25" customHeight="1">
      <c r="A23" s="78"/>
      <c r="B23" s="78"/>
      <c r="C23" s="79"/>
      <c r="D23" s="88"/>
      <c r="E23" s="89"/>
      <c r="F23" s="88"/>
      <c r="G23" s="89"/>
      <c r="H23" s="88"/>
      <c r="I23" s="89"/>
      <c r="J23" s="49"/>
      <c r="K23" s="50"/>
    </row>
    <row r="24" spans="1:11" ht="14.25" customHeight="1">
      <c r="A24" s="78"/>
      <c r="B24" s="78"/>
      <c r="C24" s="79"/>
      <c r="D24" s="90"/>
      <c r="E24" s="91"/>
      <c r="F24" s="90"/>
      <c r="G24" s="91"/>
      <c r="H24" s="88"/>
      <c r="I24" s="89"/>
      <c r="J24" s="49"/>
      <c r="K24" s="50"/>
    </row>
    <row r="25" spans="1:11" ht="14.25" customHeight="1" thickBot="1">
      <c r="A25" s="127"/>
      <c r="B25" s="127"/>
      <c r="C25" s="128"/>
      <c r="D25" s="80"/>
      <c r="E25" s="46"/>
      <c r="F25" s="80"/>
      <c r="G25" s="46"/>
      <c r="H25" s="80"/>
      <c r="I25" s="46"/>
      <c r="J25" s="118"/>
      <c r="K25" s="119"/>
    </row>
    <row r="32" spans="2:11" ht="27" customHeight="1">
      <c r="B32" s="68" t="s">
        <v>41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11" ht="17.2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3:11" ht="16.5" thickBot="1">
      <c r="C34" s="114" t="s">
        <v>48</v>
      </c>
      <c r="D34" s="114"/>
      <c r="E34" s="114"/>
      <c r="F34" s="114"/>
      <c r="G34" s="114"/>
      <c r="H34" s="114"/>
      <c r="I34" s="99" t="s">
        <v>0</v>
      </c>
      <c r="J34" s="99"/>
      <c r="K34" s="99"/>
    </row>
    <row r="35" spans="1:11" ht="35.25" customHeight="1">
      <c r="A35" s="51" t="s">
        <v>5</v>
      </c>
      <c r="B35" s="52"/>
      <c r="C35" s="113" t="s">
        <v>6</v>
      </c>
      <c r="D35" s="52"/>
      <c r="E35" s="116" t="s">
        <v>7</v>
      </c>
      <c r="F35" s="117"/>
      <c r="G35" s="113" t="s">
        <v>8</v>
      </c>
      <c r="H35" s="52"/>
      <c r="I35" s="113" t="s">
        <v>2</v>
      </c>
      <c r="J35" s="51"/>
      <c r="K35" s="4" t="s">
        <v>7</v>
      </c>
    </row>
    <row r="36" spans="1:11" ht="19.5" customHeight="1">
      <c r="A36" s="53" t="s">
        <v>28</v>
      </c>
      <c r="B36" s="54"/>
      <c r="C36" s="102">
        <f>C37</f>
        <v>9374779</v>
      </c>
      <c r="D36" s="103"/>
      <c r="E36" s="102">
        <v>100</v>
      </c>
      <c r="F36" s="103">
        <v>0</v>
      </c>
      <c r="G36" s="112" t="s">
        <v>30</v>
      </c>
      <c r="H36" s="54"/>
      <c r="I36" s="102">
        <v>0</v>
      </c>
      <c r="J36" s="115"/>
      <c r="K36" s="23">
        <v>0</v>
      </c>
    </row>
    <row r="37" spans="1:11" ht="19.5" customHeight="1">
      <c r="A37" s="86" t="s">
        <v>34</v>
      </c>
      <c r="B37" s="87"/>
      <c r="C37" s="76">
        <v>9374779</v>
      </c>
      <c r="D37" s="48"/>
      <c r="E37" s="55">
        <v>100</v>
      </c>
      <c r="F37" s="56">
        <v>0</v>
      </c>
      <c r="G37" s="86"/>
      <c r="H37" s="87"/>
      <c r="I37" s="76"/>
      <c r="J37" s="77"/>
      <c r="K37" s="21">
        <v>0</v>
      </c>
    </row>
    <row r="38" spans="1:11" ht="19.5" customHeight="1">
      <c r="A38" s="86"/>
      <c r="B38" s="87"/>
      <c r="C38" s="76"/>
      <c r="D38" s="48"/>
      <c r="E38" s="55">
        <v>0</v>
      </c>
      <c r="F38" s="56">
        <v>0</v>
      </c>
      <c r="G38" s="86"/>
      <c r="H38" s="87"/>
      <c r="I38" s="76"/>
      <c r="J38" s="77"/>
      <c r="K38" s="21">
        <v>0</v>
      </c>
    </row>
    <row r="39" spans="1:11" ht="19.5" customHeight="1">
      <c r="A39" s="86"/>
      <c r="B39" s="87"/>
      <c r="C39" s="76"/>
      <c r="D39" s="48"/>
      <c r="E39" s="55">
        <v>0</v>
      </c>
      <c r="F39" s="56">
        <v>0</v>
      </c>
      <c r="G39" s="86"/>
      <c r="H39" s="87"/>
      <c r="I39" s="76"/>
      <c r="J39" s="77"/>
      <c r="K39" s="21">
        <v>0</v>
      </c>
    </row>
    <row r="40" spans="1:11" ht="19.5" customHeight="1">
      <c r="A40" s="86"/>
      <c r="B40" s="87"/>
      <c r="C40" s="76"/>
      <c r="D40" s="48"/>
      <c r="E40" s="55">
        <v>0</v>
      </c>
      <c r="F40" s="56">
        <v>0</v>
      </c>
      <c r="G40" s="104"/>
      <c r="H40" s="105"/>
      <c r="I40" s="76"/>
      <c r="J40" s="77"/>
      <c r="K40" s="21">
        <v>0</v>
      </c>
    </row>
    <row r="41" spans="1:11" ht="19.5" customHeight="1">
      <c r="A41" s="86"/>
      <c r="B41" s="87"/>
      <c r="C41" s="76"/>
      <c r="D41" s="48"/>
      <c r="E41" s="55">
        <v>0</v>
      </c>
      <c r="F41" s="56">
        <v>0</v>
      </c>
      <c r="G41" s="120" t="s">
        <v>36</v>
      </c>
      <c r="H41" s="121"/>
      <c r="I41" s="90">
        <f>SUM(I42:J43)</f>
        <v>9374779</v>
      </c>
      <c r="J41" s="124"/>
      <c r="K41" s="23">
        <f>SUM(K42:K43)</f>
        <v>100</v>
      </c>
    </row>
    <row r="42" spans="1:11" ht="19.5" customHeight="1">
      <c r="A42" s="86"/>
      <c r="B42" s="87"/>
      <c r="C42" s="76"/>
      <c r="D42" s="48"/>
      <c r="E42" s="55">
        <v>0</v>
      </c>
      <c r="F42" s="56">
        <v>0</v>
      </c>
      <c r="G42" s="86" t="s">
        <v>35</v>
      </c>
      <c r="H42" s="87"/>
      <c r="I42" s="76">
        <v>13216100</v>
      </c>
      <c r="J42" s="77"/>
      <c r="K42" s="21">
        <f>I42/I$41*100</f>
        <v>140.9750565853339</v>
      </c>
    </row>
    <row r="43" spans="1:11" ht="19.5" customHeight="1">
      <c r="A43" s="86"/>
      <c r="B43" s="87"/>
      <c r="C43" s="76"/>
      <c r="D43" s="48"/>
      <c r="E43" s="55">
        <v>0</v>
      </c>
      <c r="F43" s="56">
        <v>0</v>
      </c>
      <c r="G43" s="86" t="s">
        <v>37</v>
      </c>
      <c r="H43" s="87"/>
      <c r="I43" s="76">
        <v>-3841321</v>
      </c>
      <c r="J43" s="77"/>
      <c r="K43" s="21">
        <f>I43/I$41*100</f>
        <v>-40.97505658533391</v>
      </c>
    </row>
    <row r="44" spans="1:11" ht="19.5" customHeight="1">
      <c r="A44" s="39"/>
      <c r="B44" s="12"/>
      <c r="C44" s="37"/>
      <c r="D44" s="41"/>
      <c r="E44" s="21"/>
      <c r="F44" s="40"/>
      <c r="G44" s="39"/>
      <c r="H44" s="12"/>
      <c r="I44" s="37"/>
      <c r="J44" s="38"/>
      <c r="K44" s="21"/>
    </row>
    <row r="45" spans="1:11" ht="19.5" customHeight="1">
      <c r="A45" s="86"/>
      <c r="B45" s="87"/>
      <c r="C45" s="76"/>
      <c r="D45" s="48"/>
      <c r="E45" s="55">
        <v>0</v>
      </c>
      <c r="F45" s="56">
        <v>0</v>
      </c>
      <c r="G45" s="86"/>
      <c r="H45" s="87"/>
      <c r="I45" s="76"/>
      <c r="J45" s="77"/>
      <c r="K45" s="21">
        <v>0</v>
      </c>
    </row>
    <row r="46" spans="1:11" ht="10.5" customHeight="1">
      <c r="A46" s="86"/>
      <c r="B46" s="87"/>
      <c r="C46" s="76"/>
      <c r="D46" s="48"/>
      <c r="E46" s="55">
        <v>0</v>
      </c>
      <c r="F46" s="56">
        <v>0</v>
      </c>
      <c r="G46" s="86"/>
      <c r="H46" s="87"/>
      <c r="I46" s="76"/>
      <c r="J46" s="77"/>
      <c r="K46" s="21">
        <v>0</v>
      </c>
    </row>
    <row r="47" spans="1:12" ht="19.5" customHeight="1" thickBot="1">
      <c r="A47" s="84" t="s">
        <v>29</v>
      </c>
      <c r="B47" s="85"/>
      <c r="C47" s="80">
        <f>C36</f>
        <v>9374779</v>
      </c>
      <c r="D47" s="46"/>
      <c r="E47" s="80">
        <v>100</v>
      </c>
      <c r="F47" s="46">
        <v>0</v>
      </c>
      <c r="G47" s="82" t="s">
        <v>31</v>
      </c>
      <c r="H47" s="83"/>
      <c r="I47" s="80">
        <f>I41</f>
        <v>9374779</v>
      </c>
      <c r="J47" s="81"/>
      <c r="K47" s="24">
        <f>K41</f>
        <v>100</v>
      </c>
      <c r="L47" s="31" t="str">
        <f>IF(C47=I47,"平衡","不平衡")</f>
        <v>平衡</v>
      </c>
    </row>
    <row r="48" spans="2:11" s="5" customFormat="1" ht="16.5" customHeight="1">
      <c r="B48" s="47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 ht="16.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2:11" ht="16.5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</row>
  </sheetData>
  <sheetProtection/>
  <mergeCells count="174"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19:C19"/>
    <mergeCell ref="B48:K48"/>
    <mergeCell ref="F4:G5"/>
    <mergeCell ref="F25:G25"/>
    <mergeCell ref="B32:K32"/>
    <mergeCell ref="F6:G6"/>
    <mergeCell ref="F24:G24"/>
    <mergeCell ref="H4:K4"/>
    <mergeCell ref="H25:I25"/>
    <mergeCell ref="I41:J41"/>
    <mergeCell ref="I42:J42"/>
    <mergeCell ref="I43:J43"/>
    <mergeCell ref="E38:F38"/>
    <mergeCell ref="C41:D41"/>
    <mergeCell ref="C42:D42"/>
    <mergeCell ref="C43:D43"/>
    <mergeCell ref="G43:H43"/>
    <mergeCell ref="E43:F43"/>
    <mergeCell ref="G41:H41"/>
    <mergeCell ref="G42:H42"/>
    <mergeCell ref="C39:D39"/>
    <mergeCell ref="I38:J38"/>
    <mergeCell ref="F23:G23"/>
    <mergeCell ref="H23:I23"/>
    <mergeCell ref="J23:K23"/>
    <mergeCell ref="E35:F35"/>
    <mergeCell ref="I37:J37"/>
    <mergeCell ref="J25:K25"/>
    <mergeCell ref="I35:J35"/>
    <mergeCell ref="B33:K33"/>
    <mergeCell ref="G35:H35"/>
    <mergeCell ref="I34:K34"/>
    <mergeCell ref="E36:F36"/>
    <mergeCell ref="G36:H36"/>
    <mergeCell ref="C35:D35"/>
    <mergeCell ref="C36:D36"/>
    <mergeCell ref="C34:H34"/>
    <mergeCell ref="I36:J36"/>
    <mergeCell ref="J5:K5"/>
    <mergeCell ref="J6:K6"/>
    <mergeCell ref="D4:E5"/>
    <mergeCell ref="D6:E6"/>
    <mergeCell ref="E42:F42"/>
    <mergeCell ref="I39:J39"/>
    <mergeCell ref="I40:J40"/>
    <mergeCell ref="G39:H39"/>
    <mergeCell ref="G40:H40"/>
    <mergeCell ref="E41:F41"/>
    <mergeCell ref="E40:F40"/>
    <mergeCell ref="F17:G17"/>
    <mergeCell ref="F18:G18"/>
    <mergeCell ref="D18:E18"/>
    <mergeCell ref="H20:I20"/>
    <mergeCell ref="H19:I19"/>
    <mergeCell ref="H17:I17"/>
    <mergeCell ref="F20:G20"/>
    <mergeCell ref="F19:G19"/>
    <mergeCell ref="H18:I18"/>
    <mergeCell ref="B20:C20"/>
    <mergeCell ref="B18:C18"/>
    <mergeCell ref="D19:E19"/>
    <mergeCell ref="D20:E20"/>
    <mergeCell ref="D23:E23"/>
    <mergeCell ref="H5:I5"/>
    <mergeCell ref="D17:E17"/>
    <mergeCell ref="H6:I6"/>
    <mergeCell ref="D7:E7"/>
    <mergeCell ref="D8:E8"/>
    <mergeCell ref="F7:G7"/>
    <mergeCell ref="F8:G8"/>
    <mergeCell ref="D9:E9"/>
    <mergeCell ref="F16:G16"/>
    <mergeCell ref="H15:I15"/>
    <mergeCell ref="H16:I16"/>
    <mergeCell ref="F15:G15"/>
    <mergeCell ref="D15:E15"/>
    <mergeCell ref="B1:K1"/>
    <mergeCell ref="B2:K2"/>
    <mergeCell ref="C3:H3"/>
    <mergeCell ref="I3:K3"/>
    <mergeCell ref="D10:E10"/>
    <mergeCell ref="F9:G9"/>
    <mergeCell ref="F10:G10"/>
    <mergeCell ref="B14:C14"/>
    <mergeCell ref="F12:G12"/>
    <mergeCell ref="B13:C13"/>
    <mergeCell ref="B17:C17"/>
    <mergeCell ref="D13:E13"/>
    <mergeCell ref="D14:E14"/>
    <mergeCell ref="F11:G11"/>
    <mergeCell ref="B12:C12"/>
    <mergeCell ref="D16:E16"/>
    <mergeCell ref="D12:E12"/>
    <mergeCell ref="D11:E11"/>
    <mergeCell ref="F13:G13"/>
    <mergeCell ref="F14:G14"/>
    <mergeCell ref="H7:I7"/>
    <mergeCell ref="H8:I8"/>
    <mergeCell ref="H9:I9"/>
    <mergeCell ref="H10:I10"/>
    <mergeCell ref="J11:K11"/>
    <mergeCell ref="J12:K12"/>
    <mergeCell ref="H11:I11"/>
    <mergeCell ref="H14:I14"/>
    <mergeCell ref="H12:I12"/>
    <mergeCell ref="H13:I13"/>
    <mergeCell ref="J13:K13"/>
    <mergeCell ref="J14:K14"/>
    <mergeCell ref="J7:K7"/>
    <mergeCell ref="J8:K8"/>
    <mergeCell ref="J9:K9"/>
    <mergeCell ref="J10:K10"/>
    <mergeCell ref="J15:K15"/>
    <mergeCell ref="J16:K16"/>
    <mergeCell ref="F21:G21"/>
    <mergeCell ref="F22:G22"/>
    <mergeCell ref="J17:K17"/>
    <mergeCell ref="J18:K18"/>
    <mergeCell ref="J21:K21"/>
    <mergeCell ref="J22:K22"/>
    <mergeCell ref="J19:K19"/>
    <mergeCell ref="J20:K20"/>
    <mergeCell ref="D21:E21"/>
    <mergeCell ref="D22:E22"/>
    <mergeCell ref="H21:I21"/>
    <mergeCell ref="H22:I22"/>
    <mergeCell ref="J24:K24"/>
    <mergeCell ref="A37:B37"/>
    <mergeCell ref="A38:B38"/>
    <mergeCell ref="A35:B35"/>
    <mergeCell ref="A36:B36"/>
    <mergeCell ref="G38:H38"/>
    <mergeCell ref="G37:H37"/>
    <mergeCell ref="D25:E25"/>
    <mergeCell ref="H24:I24"/>
    <mergeCell ref="D24:E24"/>
    <mergeCell ref="A41:B41"/>
    <mergeCell ref="A42:B42"/>
    <mergeCell ref="A43:B43"/>
    <mergeCell ref="A40:B40"/>
    <mergeCell ref="C40:D40"/>
    <mergeCell ref="E39:F39"/>
    <mergeCell ref="C38:D38"/>
    <mergeCell ref="E37:F37"/>
    <mergeCell ref="C37:D37"/>
    <mergeCell ref="A46:B46"/>
    <mergeCell ref="B49:K49"/>
    <mergeCell ref="B50:K50"/>
    <mergeCell ref="C45:D45"/>
    <mergeCell ref="E45:F45"/>
    <mergeCell ref="G45:H45"/>
    <mergeCell ref="I45:J45"/>
    <mergeCell ref="C46:D46"/>
    <mergeCell ref="C47:D47"/>
    <mergeCell ref="G46:H46"/>
    <mergeCell ref="I46:J46"/>
    <mergeCell ref="A9:C9"/>
    <mergeCell ref="A11:C11"/>
    <mergeCell ref="I47:J47"/>
    <mergeCell ref="G47:H47"/>
    <mergeCell ref="A47:B47"/>
    <mergeCell ref="A45:B45"/>
    <mergeCell ref="E46:F46"/>
    <mergeCell ref="E47:F47"/>
    <mergeCell ref="A39:B3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2016-04-24T06:09:33Z</cp:lastPrinted>
  <dcterms:created xsi:type="dcterms:W3CDTF">2011-04-19T02:39:36Z</dcterms:created>
  <dcterms:modified xsi:type="dcterms:W3CDTF">2016-04-24T06:23:38Z</dcterms:modified>
  <cp:category/>
  <cp:version/>
  <cp:contentType/>
  <cp:contentStatus/>
</cp:coreProperties>
</file>