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1"/>
  </bookViews>
  <sheets>
    <sheet name="收支餘絀決算表及餘絀撥補決算表" sheetId="1" r:id="rId1"/>
    <sheet name="現金流量決算表及平衡表" sheetId="2" r:id="rId2"/>
  </sheets>
  <definedNames>
    <definedName name="_xlnm.Print_Area" localSheetId="1">'現金流量決算表及平衡表'!$A$1:$K$43</definedName>
  </definedNames>
  <calcPr fullCalcOnLoad="1"/>
</workbook>
</file>

<file path=xl/sharedStrings.xml><?xml version="1.0" encoding="utf-8"?>
<sst xmlns="http://schemas.openxmlformats.org/spreadsheetml/2006/main" count="77" uniqueCount="59">
  <si>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</si>
  <si>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</si>
  <si>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</si>
  <si>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</si>
  <si>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</si>
  <si>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</si>
  <si>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</si>
  <si>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</si>
  <si>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</si>
  <si>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</si>
  <si>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</si>
  <si>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</si>
  <si>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</si>
  <si>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</si>
  <si>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</si>
  <si>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</si>
  <si>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</si>
  <si>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</si>
  <si>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</si>
  <si>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</si>
  <si>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</si>
  <si>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</si>
  <si>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</si>
  <si>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</si>
  <si>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</si>
  <si>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</si>
  <si>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</si>
  <si>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</si>
  <si>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</si>
  <si>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</si>
  <si>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</si>
  <si>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</si>
  <si>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融資活動之現金流量</t>
  </si>
  <si>
    <t xml:space="preserve">  融資活動之淨現金流入（流出－）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</si>
  <si>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</si>
  <si>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</si>
  <si>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</si>
  <si>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</si>
  <si>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</si>
  <si>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</si>
  <si>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</si>
  <si>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增加基金、公積及填補短絀</t>
  </si>
  <si>
    <t>流動資產</t>
  </si>
  <si>
    <t>在校學生獎學基金現金流量決算表</t>
  </si>
  <si>
    <t>在校學生獎學基金平衡表</t>
  </si>
  <si>
    <t>在校學生獎學基金餘絀撥補決算表</t>
  </si>
  <si>
    <t>在校學生獎學基金收支餘絀決算表</t>
  </si>
  <si>
    <t>淨值</t>
  </si>
  <si>
    <t>基金</t>
  </si>
  <si>
    <t>折減基金</t>
  </si>
  <si>
    <t>調整非現金項目</t>
  </si>
  <si>
    <t>累計餘絀</t>
  </si>
  <si>
    <t>本年度預算數</t>
  </si>
  <si>
    <t>本年度
預算數</t>
  </si>
  <si>
    <t>填補累計短絀</t>
  </si>
  <si>
    <r>
      <t xml:space="preserve">             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細明體"/>
        <family val="3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細明體"/>
        <family val="3"/>
      </rPr>
      <t>　　　　　　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細明體"/>
        <family val="3"/>
      </rPr>
      <t>單位：新臺幣元</t>
    </r>
  </si>
  <si>
    <r>
      <t xml:space="preserve">             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細明體"/>
        <family val="3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細明體"/>
        <family val="3"/>
      </rPr>
      <t>　　　　　　　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細明體"/>
        <family val="3"/>
      </rPr>
      <t>單位：新臺幣元</t>
    </r>
  </si>
  <si>
    <r>
      <t xml:space="preserve">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細明體"/>
        <family val="3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</si>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</sst>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right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22">
      <selection activeCell="A12" sqref="A12:B12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1" t="s">
        <v>46</v>
      </c>
      <c r="B1" s="61"/>
      <c r="C1" s="61"/>
      <c r="D1" s="61"/>
      <c r="E1" s="61"/>
      <c r="F1" s="61"/>
      <c r="G1" s="61"/>
      <c r="H1" s="61"/>
    </row>
    <row r="2" spans="2:8" ht="17.25" customHeight="1">
      <c r="B2" s="62"/>
      <c r="C2" s="62"/>
      <c r="D2" s="62"/>
      <c r="E2" s="62"/>
      <c r="F2" s="62"/>
      <c r="G2" s="62"/>
      <c r="H2" s="62"/>
    </row>
    <row r="3" spans="2:8" ht="20.25" thickBot="1">
      <c r="B3" s="2"/>
      <c r="C3" s="63" t="s">
        <v>55</v>
      </c>
      <c r="D3" s="63"/>
      <c r="E3" s="63"/>
      <c r="F3" s="63"/>
      <c r="G3" s="63"/>
      <c r="H3" s="63"/>
    </row>
    <row r="4" spans="1:8" ht="18.75" customHeight="1">
      <c r="A4" s="72" t="s">
        <v>10</v>
      </c>
      <c r="B4" s="73"/>
      <c r="C4" s="76" t="s">
        <v>52</v>
      </c>
      <c r="D4" s="76"/>
      <c r="E4" s="76" t="s">
        <v>12</v>
      </c>
      <c r="F4" s="76"/>
      <c r="G4" s="76" t="s">
        <v>3</v>
      </c>
      <c r="H4" s="77"/>
    </row>
    <row r="5" spans="1:8" ht="18.75" customHeight="1">
      <c r="A5" s="74"/>
      <c r="B5" s="75"/>
      <c r="C5" s="10" t="s">
        <v>9</v>
      </c>
      <c r="D5" s="9" t="s">
        <v>1</v>
      </c>
      <c r="E5" s="10" t="s">
        <v>9</v>
      </c>
      <c r="F5" s="9" t="s">
        <v>1</v>
      </c>
      <c r="G5" s="10" t="s">
        <v>9</v>
      </c>
      <c r="H5" s="3" t="s">
        <v>1</v>
      </c>
    </row>
    <row r="6" spans="1:8" ht="17.25" customHeight="1">
      <c r="A6" s="65" t="s">
        <v>20</v>
      </c>
      <c r="B6" s="66"/>
      <c r="C6" s="18">
        <f>C7</f>
        <v>82000</v>
      </c>
      <c r="D6" s="19">
        <f>C6/C6*100</f>
        <v>100</v>
      </c>
      <c r="E6" s="18">
        <f>E7</f>
        <v>78106</v>
      </c>
      <c r="F6" s="19">
        <f>E6/E6*100</f>
        <v>100</v>
      </c>
      <c r="G6" s="35">
        <f>G7</f>
        <v>-3894</v>
      </c>
      <c r="H6" s="6">
        <f>G6/C6*100</f>
        <v>-4.748780487804878</v>
      </c>
    </row>
    <row r="7" spans="1:8" ht="17.25" customHeight="1">
      <c r="A7" s="28"/>
      <c r="B7" s="13" t="s">
        <v>38</v>
      </c>
      <c r="C7" s="38">
        <v>82000</v>
      </c>
      <c r="D7" s="22">
        <f>C7/C6*100</f>
        <v>100</v>
      </c>
      <c r="E7" s="20">
        <v>78106</v>
      </c>
      <c r="F7" s="22">
        <f>E7/E6*100</f>
        <v>100</v>
      </c>
      <c r="G7" s="33">
        <f>E7-C7</f>
        <v>-3894</v>
      </c>
      <c r="H7" s="29">
        <f>G7/C7*100</f>
        <v>-4.748780487804878</v>
      </c>
    </row>
    <row r="8" spans="1:8" ht="17.25" customHeight="1">
      <c r="A8" s="67" t="s">
        <v>21</v>
      </c>
      <c r="B8" s="68"/>
      <c r="C8" s="21">
        <f>C9</f>
        <v>88000</v>
      </c>
      <c r="D8" s="21">
        <f>C8/C6*100</f>
        <v>107.31707317073172</v>
      </c>
      <c r="E8" s="21">
        <f>E9</f>
        <v>88000</v>
      </c>
      <c r="F8" s="21">
        <f>E8/E6*100</f>
        <v>112.66740071185313</v>
      </c>
      <c r="G8" s="36">
        <f>G9</f>
        <v>0</v>
      </c>
      <c r="H8" s="29">
        <f>G8/C8*100</f>
        <v>0</v>
      </c>
    </row>
    <row r="9" spans="1:8" ht="17.25" customHeight="1">
      <c r="A9" s="28"/>
      <c r="B9" s="13" t="s">
        <v>39</v>
      </c>
      <c r="C9" s="38">
        <v>88000</v>
      </c>
      <c r="D9" s="22">
        <f>C9/C7*100</f>
        <v>107.31707317073172</v>
      </c>
      <c r="E9" s="20">
        <v>88000</v>
      </c>
      <c r="F9" s="22">
        <f>E9/E7*100</f>
        <v>112.66740071185313</v>
      </c>
      <c r="G9" s="33">
        <f>E9-C9</f>
        <v>0</v>
      </c>
      <c r="H9" s="29">
        <f>G9/C9*100</f>
        <v>0</v>
      </c>
    </row>
    <row r="10" spans="1:8" ht="17.25" customHeight="1">
      <c r="A10" s="67" t="s">
        <v>22</v>
      </c>
      <c r="B10" s="68"/>
      <c r="C10" s="21">
        <f>C7-C9</f>
        <v>-6000</v>
      </c>
      <c r="D10" s="21">
        <f>D7-D9</f>
        <v>-7.317073170731717</v>
      </c>
      <c r="E10" s="21">
        <f>E7-E9</f>
        <v>-9894</v>
      </c>
      <c r="F10" s="21">
        <f>F7-F9</f>
        <v>-12.667400711853134</v>
      </c>
      <c r="G10" s="36">
        <f>G7-G9</f>
        <v>-3894</v>
      </c>
      <c r="H10" s="29">
        <f>G10/C10*100</f>
        <v>64.9</v>
      </c>
    </row>
    <row r="11" spans="1:8" ht="17.25" customHeight="1">
      <c r="A11" s="28"/>
      <c r="B11" s="13"/>
      <c r="C11" s="38"/>
      <c r="D11" s="22">
        <v>0</v>
      </c>
      <c r="E11" s="20"/>
      <c r="F11" s="22">
        <v>0</v>
      </c>
      <c r="G11" s="33">
        <v>0</v>
      </c>
      <c r="H11" s="29">
        <v>0</v>
      </c>
    </row>
    <row r="12" spans="1:8" ht="17.25" customHeight="1">
      <c r="A12" s="67"/>
      <c r="B12" s="68"/>
      <c r="C12" s="21"/>
      <c r="D12" s="21"/>
      <c r="E12" s="21"/>
      <c r="F12" s="21"/>
      <c r="G12" s="36"/>
      <c r="H12" s="7"/>
    </row>
    <row r="13" spans="1:8" ht="17.25" customHeight="1">
      <c r="A13" s="39"/>
      <c r="B13" s="40"/>
      <c r="C13" s="21"/>
      <c r="D13" s="21"/>
      <c r="E13" s="21"/>
      <c r="F13" s="21"/>
      <c r="G13" s="36"/>
      <c r="H13" s="7"/>
    </row>
    <row r="14" spans="1:8" ht="17.25" customHeight="1">
      <c r="A14" s="39"/>
      <c r="B14" s="40"/>
      <c r="C14" s="21"/>
      <c r="D14" s="21"/>
      <c r="E14" s="21"/>
      <c r="F14" s="21"/>
      <c r="G14" s="36"/>
      <c r="H14" s="7"/>
    </row>
    <row r="15" spans="1:8" ht="17.25" customHeight="1">
      <c r="A15" s="28"/>
      <c r="B15" s="13"/>
      <c r="C15" s="38"/>
      <c r="D15" s="22"/>
      <c r="E15" s="20"/>
      <c r="F15" s="22"/>
      <c r="G15" s="33"/>
      <c r="H15" s="29"/>
    </row>
    <row r="16" spans="1:8" ht="17.25" customHeight="1">
      <c r="A16" s="28"/>
      <c r="B16" s="13"/>
      <c r="C16" s="38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3"/>
      <c r="C17" s="38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>
      <c r="A18" s="28"/>
      <c r="B18" s="13"/>
      <c r="C18" s="38"/>
      <c r="D18" s="22">
        <v>0</v>
      </c>
      <c r="E18" s="20"/>
      <c r="F18" s="22">
        <v>0</v>
      </c>
      <c r="G18" s="33">
        <v>0</v>
      </c>
      <c r="H18" s="29">
        <v>0</v>
      </c>
    </row>
    <row r="19" spans="1:8" ht="17.25" customHeight="1">
      <c r="A19" s="28"/>
      <c r="B19" s="13"/>
      <c r="C19" s="38"/>
      <c r="D19" s="22">
        <v>0</v>
      </c>
      <c r="E19" s="20"/>
      <c r="F19" s="22">
        <v>0</v>
      </c>
      <c r="G19" s="33">
        <v>0</v>
      </c>
      <c r="H19" s="29">
        <v>0</v>
      </c>
    </row>
    <row r="20" spans="1:8" ht="17.25" customHeight="1" thickBot="1">
      <c r="A20" s="69"/>
      <c r="B20" s="70"/>
      <c r="C20" s="17"/>
      <c r="D20" s="17"/>
      <c r="E20" s="17"/>
      <c r="F20" s="17"/>
      <c r="G20" s="37"/>
      <c r="H20" s="8"/>
    </row>
    <row r="21" spans="2:8" ht="15.75" customHeight="1">
      <c r="B21" s="71"/>
      <c r="C21" s="71"/>
      <c r="D21" s="71"/>
      <c r="E21" s="71"/>
      <c r="F21" s="71"/>
      <c r="G21" s="71"/>
      <c r="H21" s="71"/>
    </row>
    <row r="22" spans="2:8" ht="15.75" customHeight="1">
      <c r="B22" s="64"/>
      <c r="C22" s="64"/>
      <c r="D22" s="64"/>
      <c r="E22" s="64"/>
      <c r="F22" s="64"/>
      <c r="G22" s="64"/>
      <c r="H22" s="64"/>
    </row>
    <row r="23" ht="15.75" customHeight="1"/>
    <row r="24" ht="15.75" customHeight="1"/>
    <row r="25" spans="1:8" ht="27" customHeight="1">
      <c r="A25" s="61" t="s">
        <v>45</v>
      </c>
      <c r="B25" s="61"/>
      <c r="C25" s="61"/>
      <c r="D25" s="61"/>
      <c r="E25" s="61"/>
      <c r="F25" s="61"/>
      <c r="G25" s="61"/>
      <c r="H25" s="61"/>
    </row>
    <row r="26" spans="2:8" ht="17.25" customHeight="1">
      <c r="B26" s="62"/>
      <c r="C26" s="62"/>
      <c r="D26" s="62"/>
      <c r="E26" s="62"/>
      <c r="F26" s="62"/>
      <c r="G26" s="62"/>
      <c r="H26" s="62"/>
    </row>
    <row r="27" spans="2:8" ht="20.25" thickBot="1">
      <c r="B27" s="2"/>
      <c r="C27" s="63" t="s">
        <v>56</v>
      </c>
      <c r="D27" s="63"/>
      <c r="E27" s="63"/>
      <c r="F27" s="63"/>
      <c r="G27" s="63"/>
      <c r="H27" s="63"/>
    </row>
    <row r="28" spans="1:8" ht="18.75" customHeight="1">
      <c r="A28" s="72" t="s">
        <v>11</v>
      </c>
      <c r="B28" s="73"/>
      <c r="C28" s="76" t="s">
        <v>52</v>
      </c>
      <c r="D28" s="76"/>
      <c r="E28" s="76" t="s">
        <v>12</v>
      </c>
      <c r="F28" s="76"/>
      <c r="G28" s="76" t="s">
        <v>3</v>
      </c>
      <c r="H28" s="77"/>
    </row>
    <row r="29" spans="1:8" ht="18.75" customHeight="1">
      <c r="A29" s="74"/>
      <c r="B29" s="75"/>
      <c r="C29" s="10" t="s">
        <v>9</v>
      </c>
      <c r="D29" s="9" t="s">
        <v>1</v>
      </c>
      <c r="E29" s="10" t="s">
        <v>9</v>
      </c>
      <c r="F29" s="9" t="s">
        <v>1</v>
      </c>
      <c r="G29" s="10" t="s">
        <v>9</v>
      </c>
      <c r="H29" s="3" t="s">
        <v>1</v>
      </c>
    </row>
    <row r="30" spans="1:8" ht="17.25" customHeight="1">
      <c r="A30" s="65" t="s">
        <v>13</v>
      </c>
      <c r="B30" s="66"/>
      <c r="C30" s="18">
        <f>C31+C32</f>
        <v>42000</v>
      </c>
      <c r="D30" s="19">
        <f>C30/C30*100</f>
        <v>100</v>
      </c>
      <c r="E30" s="18">
        <f>E31+E32</f>
        <v>42544</v>
      </c>
      <c r="F30" s="19">
        <f>E30/E30*100</f>
        <v>100</v>
      </c>
      <c r="G30" s="18">
        <f>E30-C30</f>
        <v>544</v>
      </c>
      <c r="H30" s="6">
        <f>G30/C30*100</f>
        <v>1.2952380952380953</v>
      </c>
    </row>
    <row r="31" spans="1:9" ht="17.25" customHeight="1">
      <c r="A31" s="30"/>
      <c r="B31" s="14" t="s">
        <v>23</v>
      </c>
      <c r="C31" s="38"/>
      <c r="D31" s="22">
        <f>C31/C30*100</f>
        <v>0</v>
      </c>
      <c r="E31" s="20"/>
      <c r="F31" s="22">
        <f>E31/E30*100</f>
        <v>0</v>
      </c>
      <c r="G31" s="22">
        <f>E31-C31</f>
        <v>0</v>
      </c>
      <c r="H31" s="29"/>
      <c r="I31" s="11"/>
    </row>
    <row r="32" spans="1:8" ht="17.25" customHeight="1">
      <c r="A32" s="30"/>
      <c r="B32" s="13" t="s">
        <v>24</v>
      </c>
      <c r="C32" s="38">
        <v>42000</v>
      </c>
      <c r="D32" s="22">
        <f>C32/C30*100</f>
        <v>100</v>
      </c>
      <c r="E32" s="20">
        <v>42544</v>
      </c>
      <c r="F32" s="22">
        <f>E32/E30*100</f>
        <v>100</v>
      </c>
      <c r="G32" s="25">
        <f>E32-C32</f>
        <v>544</v>
      </c>
      <c r="H32" s="29">
        <f>G32/C32*100</f>
        <v>1.2952380952380953</v>
      </c>
    </row>
    <row r="33" spans="1:8" ht="17.25" customHeight="1">
      <c r="A33" s="67" t="s">
        <v>14</v>
      </c>
      <c r="B33" s="68"/>
      <c r="C33" s="21">
        <f>C34</f>
        <v>0</v>
      </c>
      <c r="D33" s="21">
        <f>C33/C30*100</f>
        <v>0</v>
      </c>
      <c r="E33" s="21">
        <f>E34</f>
        <v>2757</v>
      </c>
      <c r="F33" s="21">
        <f>E33/E30*100</f>
        <v>6.480349755547198</v>
      </c>
      <c r="G33" s="21">
        <f aca="true" t="shared" si="0" ref="G33:G41">E33-C33</f>
        <v>2757</v>
      </c>
      <c r="H33" s="29"/>
    </row>
    <row r="34" spans="1:8" ht="17.25" customHeight="1">
      <c r="A34" s="31"/>
      <c r="B34" s="13" t="s">
        <v>54</v>
      </c>
      <c r="C34" s="38"/>
      <c r="D34" s="22">
        <f>C34/C30*100</f>
        <v>0</v>
      </c>
      <c r="E34" s="20">
        <v>2757</v>
      </c>
      <c r="F34" s="22">
        <f>E34/E30*100</f>
        <v>6.480349755547198</v>
      </c>
      <c r="G34" s="25">
        <f t="shared" si="0"/>
        <v>2757</v>
      </c>
      <c r="H34" s="29"/>
    </row>
    <row r="35" spans="1:8" ht="17.25" customHeight="1">
      <c r="A35" s="39" t="s">
        <v>16</v>
      </c>
      <c r="B35" s="40"/>
      <c r="C35" s="21">
        <f>C30-C33</f>
        <v>42000</v>
      </c>
      <c r="D35" s="21">
        <f>C35/C30*100</f>
        <v>100</v>
      </c>
      <c r="E35" s="21">
        <f>E30-E33</f>
        <v>39787</v>
      </c>
      <c r="F35" s="21">
        <f>E35/E30*100</f>
        <v>93.5196502444528</v>
      </c>
      <c r="G35" s="21">
        <f>E35-C35</f>
        <v>-2213</v>
      </c>
      <c r="H35" s="41">
        <f>-G35/C35*100</f>
        <v>5.269047619047619</v>
      </c>
    </row>
    <row r="36" spans="1:8" ht="17.25" customHeight="1">
      <c r="A36" s="39" t="s">
        <v>15</v>
      </c>
      <c r="B36" s="40"/>
      <c r="C36" s="21">
        <f>C37</f>
        <v>6000</v>
      </c>
      <c r="D36" s="21">
        <f>C36/C36*100</f>
        <v>100</v>
      </c>
      <c r="E36" s="21">
        <f>E37</f>
        <v>9894</v>
      </c>
      <c r="F36" s="21">
        <f>E36/E36*100</f>
        <v>100</v>
      </c>
      <c r="G36" s="21">
        <f t="shared" si="0"/>
        <v>3894</v>
      </c>
      <c r="H36" s="41">
        <f>G36/C36*100</f>
        <v>64.9</v>
      </c>
    </row>
    <row r="37" spans="1:8" ht="17.25" customHeight="1">
      <c r="A37" s="12"/>
      <c r="B37" s="13" t="s">
        <v>25</v>
      </c>
      <c r="C37" s="23">
        <v>6000</v>
      </c>
      <c r="D37" s="25">
        <f>C37/C36*100</f>
        <v>100</v>
      </c>
      <c r="E37" s="23">
        <v>9894</v>
      </c>
      <c r="F37" s="25">
        <f>E37/E36*100</f>
        <v>100</v>
      </c>
      <c r="G37" s="25">
        <f t="shared" si="0"/>
        <v>3894</v>
      </c>
      <c r="H37" s="42">
        <f>G37/C37*100</f>
        <v>64.9</v>
      </c>
    </row>
    <row r="38" spans="1:8" ht="17.25" customHeight="1">
      <c r="A38" s="39" t="s">
        <v>17</v>
      </c>
      <c r="B38" s="40"/>
      <c r="C38" s="21">
        <f>C39+C40</f>
        <v>6000</v>
      </c>
      <c r="D38" s="21">
        <f>C38/C36*100</f>
        <v>100</v>
      </c>
      <c r="E38" s="21">
        <f>E39+E40</f>
        <v>9894</v>
      </c>
      <c r="F38" s="21">
        <f>E38/E36*100</f>
        <v>100</v>
      </c>
      <c r="G38" s="21">
        <f t="shared" si="0"/>
        <v>3894</v>
      </c>
      <c r="H38" s="41">
        <f>G38/C38*100</f>
        <v>64.9</v>
      </c>
    </row>
    <row r="39" spans="1:8" ht="17.25" customHeight="1">
      <c r="A39" s="32"/>
      <c r="B39" s="13" t="s">
        <v>40</v>
      </c>
      <c r="C39" s="38"/>
      <c r="D39" s="22">
        <f>C39/C36*100</f>
        <v>0</v>
      </c>
      <c r="E39" s="20">
        <v>2757</v>
      </c>
      <c r="F39" s="22">
        <f>E39/E36*100</f>
        <v>27.865372953305034</v>
      </c>
      <c r="G39" s="25">
        <f t="shared" si="0"/>
        <v>2757</v>
      </c>
      <c r="H39" s="42"/>
    </row>
    <row r="40" spans="1:8" ht="17.25" customHeight="1">
      <c r="A40" s="32"/>
      <c r="B40" s="13" t="s">
        <v>49</v>
      </c>
      <c r="C40" s="38">
        <v>6000</v>
      </c>
      <c r="D40" s="22">
        <f>C40/C36*100</f>
        <v>100</v>
      </c>
      <c r="E40" s="20">
        <v>7137</v>
      </c>
      <c r="F40" s="22">
        <f>E40/E36*100</f>
        <v>72.13462704669496</v>
      </c>
      <c r="G40" s="25">
        <f t="shared" si="0"/>
        <v>1137</v>
      </c>
      <c r="H40" s="42">
        <f>G40/C40*100</f>
        <v>18.95</v>
      </c>
    </row>
    <row r="41" spans="1:8" ht="17.25" customHeight="1">
      <c r="A41" s="67" t="s">
        <v>18</v>
      </c>
      <c r="B41" s="68"/>
      <c r="C41" s="21">
        <f>C36-C38</f>
        <v>0</v>
      </c>
      <c r="D41" s="21">
        <v>0</v>
      </c>
      <c r="E41" s="21">
        <v>0</v>
      </c>
      <c r="F41" s="21">
        <v>0</v>
      </c>
      <c r="G41" s="25">
        <f t="shared" si="0"/>
        <v>0</v>
      </c>
      <c r="H41" s="7">
        <v>0</v>
      </c>
    </row>
    <row r="42" spans="1:8" ht="17.25" customHeight="1" thickBot="1">
      <c r="A42" s="69"/>
      <c r="B42" s="70"/>
      <c r="C42" s="17"/>
      <c r="D42" s="17"/>
      <c r="E42" s="17"/>
      <c r="F42" s="17"/>
      <c r="G42" s="17"/>
      <c r="H42" s="8"/>
    </row>
    <row r="43" spans="2:8" ht="15.75">
      <c r="B43" s="71"/>
      <c r="C43" s="71"/>
      <c r="D43" s="71"/>
      <c r="E43" s="71"/>
      <c r="F43" s="71"/>
      <c r="G43" s="71"/>
      <c r="H43" s="71"/>
    </row>
    <row r="44" spans="2:8" ht="15.75">
      <c r="B44" s="64"/>
      <c r="C44" s="64"/>
      <c r="D44" s="64"/>
      <c r="E44" s="64"/>
      <c r="F44" s="64"/>
      <c r="G44" s="64"/>
      <c r="H44" s="64"/>
    </row>
  </sheetData>
  <sheetProtection/>
  <mergeCells count="27">
    <mergeCell ref="A6:B6"/>
    <mergeCell ref="A1:H1"/>
    <mergeCell ref="B2:H2"/>
    <mergeCell ref="C3:H3"/>
    <mergeCell ref="A4:B5"/>
    <mergeCell ref="C4:D4"/>
    <mergeCell ref="E4:F4"/>
    <mergeCell ref="G4:H4"/>
    <mergeCell ref="A8:B8"/>
    <mergeCell ref="A10:B10"/>
    <mergeCell ref="A12:B12"/>
    <mergeCell ref="A28:B29"/>
    <mergeCell ref="A20:B20"/>
    <mergeCell ref="B21:H21"/>
    <mergeCell ref="C28:D28"/>
    <mergeCell ref="E28:F28"/>
    <mergeCell ref="G28:H28"/>
    <mergeCell ref="B22:H22"/>
    <mergeCell ref="A25:H25"/>
    <mergeCell ref="B26:H26"/>
    <mergeCell ref="C27:H27"/>
    <mergeCell ref="B44:H44"/>
    <mergeCell ref="A30:B30"/>
    <mergeCell ref="A33:B33"/>
    <mergeCell ref="A41:B41"/>
    <mergeCell ref="A42:B42"/>
    <mergeCell ref="B43:H43"/>
  </mergeCells>
  <dataValidations count="1">
    <dataValidation type="decimal" operator="greaterThanOrEqual" allowBlank="1" showInputMessage="1" showErrorMessage="1" sqref="C6:F9 C11:F19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L41" sqref="L4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1" t="s">
        <v>43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7.25" customHeigh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20.25" thickBot="1">
      <c r="B3" s="2"/>
      <c r="C3" s="127" t="s">
        <v>57</v>
      </c>
      <c r="D3" s="128"/>
      <c r="E3" s="128"/>
      <c r="F3" s="128"/>
      <c r="G3" s="128"/>
      <c r="H3" s="128"/>
      <c r="I3" s="103" t="s">
        <v>0</v>
      </c>
      <c r="J3" s="103"/>
      <c r="K3" s="103"/>
    </row>
    <row r="4" spans="1:11" ht="18.75" customHeight="1">
      <c r="A4" s="72" t="s">
        <v>11</v>
      </c>
      <c r="B4" s="72"/>
      <c r="C4" s="73"/>
      <c r="D4" s="129" t="s">
        <v>53</v>
      </c>
      <c r="E4" s="73"/>
      <c r="F4" s="129" t="s">
        <v>19</v>
      </c>
      <c r="G4" s="73"/>
      <c r="H4" s="77" t="s">
        <v>3</v>
      </c>
      <c r="I4" s="131"/>
      <c r="J4" s="131"/>
      <c r="K4" s="131"/>
    </row>
    <row r="5" spans="1:11" ht="18.75" customHeight="1">
      <c r="A5" s="74"/>
      <c r="B5" s="74"/>
      <c r="C5" s="75"/>
      <c r="D5" s="130"/>
      <c r="E5" s="75"/>
      <c r="F5" s="130"/>
      <c r="G5" s="75"/>
      <c r="H5" s="132" t="s">
        <v>4</v>
      </c>
      <c r="I5" s="133"/>
      <c r="J5" s="134" t="s">
        <v>1</v>
      </c>
      <c r="K5" s="135"/>
    </row>
    <row r="6" spans="1:11" ht="17.25" customHeight="1">
      <c r="A6" s="125" t="s">
        <v>29</v>
      </c>
      <c r="B6" s="125"/>
      <c r="C6" s="126"/>
      <c r="D6" s="91"/>
      <c r="E6" s="92"/>
      <c r="F6" s="91"/>
      <c r="G6" s="92"/>
      <c r="H6" s="91"/>
      <c r="I6" s="92"/>
      <c r="J6" s="123"/>
      <c r="K6" s="124"/>
    </row>
    <row r="7" spans="1:11" ht="17.25" customHeight="1">
      <c r="A7" s="15"/>
      <c r="B7" s="121" t="s">
        <v>30</v>
      </c>
      <c r="C7" s="122"/>
      <c r="D7" s="87">
        <v>-6000</v>
      </c>
      <c r="E7" s="59"/>
      <c r="F7" s="87">
        <v>-9894</v>
      </c>
      <c r="G7" s="59"/>
      <c r="H7" s="60">
        <f>F7-D7</f>
        <v>-3894</v>
      </c>
      <c r="I7" s="49"/>
      <c r="J7" s="117">
        <f>H7/D7*100</f>
        <v>64.9</v>
      </c>
      <c r="K7" s="118">
        <v>1.8883335184568109</v>
      </c>
    </row>
    <row r="8" spans="1:11" ht="17.25" customHeight="1">
      <c r="A8" s="15"/>
      <c r="B8" s="121" t="s">
        <v>50</v>
      </c>
      <c r="C8" s="122"/>
      <c r="D8" s="87">
        <v>0</v>
      </c>
      <c r="E8" s="59"/>
      <c r="F8" s="87"/>
      <c r="G8" s="59"/>
      <c r="H8" s="60">
        <f aca="true" t="shared" si="0" ref="H8:H15">F8-D8</f>
        <v>0</v>
      </c>
      <c r="I8" s="49"/>
      <c r="J8" s="117"/>
      <c r="K8" s="118"/>
    </row>
    <row r="9" spans="1:11" ht="17.25" customHeight="1">
      <c r="A9" s="15"/>
      <c r="B9" s="15" t="s">
        <v>31</v>
      </c>
      <c r="C9" s="16"/>
      <c r="D9" s="111">
        <v>-6000</v>
      </c>
      <c r="E9" s="112"/>
      <c r="F9" s="111">
        <v>-9894</v>
      </c>
      <c r="G9" s="112"/>
      <c r="H9" s="60">
        <f t="shared" si="0"/>
        <v>-3894</v>
      </c>
      <c r="I9" s="49"/>
      <c r="J9" s="117">
        <f>H9/D9*100</f>
        <v>64.9</v>
      </c>
      <c r="K9" s="118">
        <v>3.88833351845681</v>
      </c>
    </row>
    <row r="10" spans="1:11" ht="17.25" customHeight="1">
      <c r="A10" s="108" t="s">
        <v>32</v>
      </c>
      <c r="B10" s="108"/>
      <c r="C10" s="109"/>
      <c r="D10" s="111"/>
      <c r="E10" s="112"/>
      <c r="F10" s="111"/>
      <c r="G10" s="112"/>
      <c r="H10" s="60">
        <f t="shared" si="0"/>
        <v>0</v>
      </c>
      <c r="I10" s="49"/>
      <c r="J10" s="117"/>
      <c r="K10" s="118"/>
    </row>
    <row r="11" spans="1:11" ht="17.25" customHeight="1">
      <c r="A11" s="15"/>
      <c r="B11" s="119" t="s">
        <v>41</v>
      </c>
      <c r="C11" s="120"/>
      <c r="D11" s="87"/>
      <c r="E11" s="59"/>
      <c r="F11" s="87"/>
      <c r="G11" s="59"/>
      <c r="H11" s="60">
        <f t="shared" si="0"/>
        <v>0</v>
      </c>
      <c r="I11" s="49"/>
      <c r="J11" s="117"/>
      <c r="K11" s="118"/>
    </row>
    <row r="12" spans="1:11" ht="17.25" customHeight="1">
      <c r="A12" s="15"/>
      <c r="B12" s="15" t="s">
        <v>33</v>
      </c>
      <c r="C12" s="16"/>
      <c r="D12" s="111">
        <v>0</v>
      </c>
      <c r="E12" s="112"/>
      <c r="F12" s="111"/>
      <c r="G12" s="112"/>
      <c r="H12" s="60">
        <f t="shared" si="0"/>
        <v>0</v>
      </c>
      <c r="I12" s="49"/>
      <c r="J12" s="117"/>
      <c r="K12" s="118"/>
    </row>
    <row r="13" spans="1:11" ht="17.25" customHeight="1">
      <c r="A13" s="108" t="s">
        <v>26</v>
      </c>
      <c r="B13" s="108"/>
      <c r="C13" s="109"/>
      <c r="D13" s="111">
        <v>-6000</v>
      </c>
      <c r="E13" s="112"/>
      <c r="F13" s="111">
        <v>-9894</v>
      </c>
      <c r="G13" s="112"/>
      <c r="H13" s="60">
        <f t="shared" si="0"/>
        <v>-3894</v>
      </c>
      <c r="I13" s="49"/>
      <c r="J13" s="117">
        <f>H13/D13*100</f>
        <v>64.9</v>
      </c>
      <c r="K13" s="118">
        <v>7.88833351845681</v>
      </c>
    </row>
    <row r="14" spans="1:11" ht="17.25" customHeight="1">
      <c r="A14" s="108" t="s">
        <v>27</v>
      </c>
      <c r="B14" s="108"/>
      <c r="C14" s="109"/>
      <c r="D14" s="111">
        <v>6692000</v>
      </c>
      <c r="E14" s="112"/>
      <c r="F14" s="54">
        <v>6691666</v>
      </c>
      <c r="G14" s="110"/>
      <c r="H14" s="60">
        <f t="shared" si="0"/>
        <v>-334</v>
      </c>
      <c r="I14" s="49"/>
      <c r="J14" s="117">
        <f>H14/D14*100</f>
        <v>-0.004991034070531979</v>
      </c>
      <c r="K14" s="118">
        <v>8.88833351845681</v>
      </c>
    </row>
    <row r="15" spans="1:11" ht="17.25" customHeight="1">
      <c r="A15" s="108" t="s">
        <v>28</v>
      </c>
      <c r="B15" s="108"/>
      <c r="C15" s="109"/>
      <c r="D15" s="111">
        <v>6686000</v>
      </c>
      <c r="E15" s="112"/>
      <c r="F15" s="111">
        <v>6681772</v>
      </c>
      <c r="G15" s="112"/>
      <c r="H15" s="60">
        <f t="shared" si="0"/>
        <v>-4228</v>
      </c>
      <c r="I15" s="49"/>
      <c r="J15" s="117">
        <f>H15/D15*100</f>
        <v>-0.06323661381992222</v>
      </c>
      <c r="K15" s="118">
        <v>9.88833351845681</v>
      </c>
    </row>
    <row r="16" spans="1:11" ht="17.25" customHeight="1">
      <c r="A16" s="15"/>
      <c r="B16" s="15"/>
      <c r="C16" s="16"/>
      <c r="D16" s="111"/>
      <c r="E16" s="112"/>
      <c r="F16" s="111"/>
      <c r="G16" s="112"/>
      <c r="H16" s="111"/>
      <c r="I16" s="112"/>
      <c r="J16" s="106"/>
      <c r="K16" s="107"/>
    </row>
    <row r="17" spans="1:11" ht="17.25" customHeight="1">
      <c r="A17" s="115"/>
      <c r="B17" s="115"/>
      <c r="C17" s="116"/>
      <c r="D17" s="54"/>
      <c r="E17" s="110"/>
      <c r="F17" s="54"/>
      <c r="G17" s="110"/>
      <c r="H17" s="54"/>
      <c r="I17" s="110"/>
      <c r="J17" s="113"/>
      <c r="K17" s="114"/>
    </row>
    <row r="18" spans="1:11" ht="17.25" customHeight="1">
      <c r="A18" s="108"/>
      <c r="B18" s="108"/>
      <c r="C18" s="109"/>
      <c r="D18" s="111"/>
      <c r="E18" s="112"/>
      <c r="F18" s="111"/>
      <c r="G18" s="112"/>
      <c r="H18" s="111"/>
      <c r="I18" s="112"/>
      <c r="J18" s="106"/>
      <c r="K18" s="107"/>
    </row>
    <row r="19" spans="1:11" ht="17.25" customHeight="1">
      <c r="A19" s="108"/>
      <c r="B19" s="108"/>
      <c r="C19" s="109"/>
      <c r="D19" s="54"/>
      <c r="E19" s="110"/>
      <c r="F19" s="54"/>
      <c r="G19" s="110"/>
      <c r="H19" s="111"/>
      <c r="I19" s="112"/>
      <c r="J19" s="106"/>
      <c r="K19" s="107"/>
    </row>
    <row r="20" spans="1:11" ht="17.25" customHeight="1" thickBot="1">
      <c r="A20" s="104"/>
      <c r="B20" s="104"/>
      <c r="C20" s="105"/>
      <c r="D20" s="81"/>
      <c r="E20" s="82"/>
      <c r="F20" s="81"/>
      <c r="G20" s="82"/>
      <c r="H20" s="81"/>
      <c r="I20" s="82"/>
      <c r="J20" s="100"/>
      <c r="K20" s="101"/>
    </row>
    <row r="25" spans="2:11" ht="27" customHeight="1">
      <c r="B25" s="61" t="s">
        <v>44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2:11" ht="17.25" customHeight="1"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3:11" ht="16.5" thickBot="1">
      <c r="C27" s="102" t="s">
        <v>58</v>
      </c>
      <c r="D27" s="102"/>
      <c r="E27" s="102"/>
      <c r="F27" s="102"/>
      <c r="G27" s="102"/>
      <c r="H27" s="102"/>
      <c r="I27" s="103" t="s">
        <v>0</v>
      </c>
      <c r="J27" s="103"/>
      <c r="K27" s="103"/>
    </row>
    <row r="28" spans="1:11" ht="35.25" customHeight="1">
      <c r="A28" s="94" t="s">
        <v>5</v>
      </c>
      <c r="B28" s="95"/>
      <c r="C28" s="96" t="s">
        <v>6</v>
      </c>
      <c r="D28" s="95"/>
      <c r="E28" s="97" t="s">
        <v>7</v>
      </c>
      <c r="F28" s="98"/>
      <c r="G28" s="96" t="s">
        <v>8</v>
      </c>
      <c r="H28" s="95"/>
      <c r="I28" s="96" t="s">
        <v>2</v>
      </c>
      <c r="J28" s="94"/>
      <c r="K28" s="4" t="s">
        <v>7</v>
      </c>
    </row>
    <row r="29" spans="1:11" ht="17.25" customHeight="1">
      <c r="A29" s="89" t="s">
        <v>34</v>
      </c>
      <c r="B29" s="90"/>
      <c r="C29" s="91">
        <f>SUM(C30:D40)</f>
        <v>6681772</v>
      </c>
      <c r="D29" s="92"/>
      <c r="E29" s="91">
        <f>IF(C$29&gt;0,(C29/C$29)*100,0)</f>
        <v>100</v>
      </c>
      <c r="F29" s="92">
        <f aca="true" t="shared" si="1" ref="F29:F37">IF(E$5&gt;0,(E29/E$24)*100,0)</f>
        <v>0</v>
      </c>
      <c r="G29" s="93" t="s">
        <v>36</v>
      </c>
      <c r="H29" s="90"/>
      <c r="I29" s="91">
        <f>SUM(I30:J33)</f>
        <v>0</v>
      </c>
      <c r="J29" s="99"/>
      <c r="K29" s="26">
        <f aca="true" t="shared" si="2" ref="K29:K34">IF(I$41&gt;0,(I29/I$41)*100,0)</f>
        <v>0</v>
      </c>
    </row>
    <row r="30" spans="1:11" ht="17.25" customHeight="1">
      <c r="A30" s="57" t="s">
        <v>42</v>
      </c>
      <c r="B30" s="58"/>
      <c r="C30" s="87">
        <v>6681772</v>
      </c>
      <c r="D30" s="59"/>
      <c r="E30" s="60">
        <f>IF(C$29&gt;0,(C30/C$29)*100,0)</f>
        <v>100</v>
      </c>
      <c r="F30" s="49">
        <f t="shared" si="1"/>
        <v>0</v>
      </c>
      <c r="G30" s="57"/>
      <c r="H30" s="58"/>
      <c r="I30" s="87">
        <v>0</v>
      </c>
      <c r="J30" s="88"/>
      <c r="K30" s="24">
        <f t="shared" si="2"/>
        <v>0</v>
      </c>
    </row>
    <row r="31" spans="1:11" ht="17.25" customHeight="1">
      <c r="A31" s="57"/>
      <c r="B31" s="58"/>
      <c r="C31" s="87"/>
      <c r="D31" s="59"/>
      <c r="E31" s="60">
        <f aca="true" t="shared" si="3" ref="E31:E40">IF(C$29&gt;0,(C31/C$29)*100,0)</f>
        <v>0</v>
      </c>
      <c r="F31" s="49">
        <f t="shared" si="1"/>
        <v>0</v>
      </c>
      <c r="G31" s="57"/>
      <c r="H31" s="58"/>
      <c r="I31" s="87"/>
      <c r="J31" s="88"/>
      <c r="K31" s="24">
        <f t="shared" si="2"/>
        <v>0</v>
      </c>
    </row>
    <row r="32" spans="1:11" ht="17.25" customHeight="1">
      <c r="A32" s="57"/>
      <c r="B32" s="58"/>
      <c r="C32" s="87"/>
      <c r="D32" s="59"/>
      <c r="E32" s="60">
        <f t="shared" si="3"/>
        <v>0</v>
      </c>
      <c r="F32" s="49">
        <f t="shared" si="1"/>
        <v>0</v>
      </c>
      <c r="G32" s="57"/>
      <c r="H32" s="58"/>
      <c r="I32" s="87"/>
      <c r="J32" s="88"/>
      <c r="K32" s="24">
        <f t="shared" si="2"/>
        <v>0</v>
      </c>
    </row>
    <row r="33" spans="1:11" ht="17.25" customHeight="1">
      <c r="A33" s="57"/>
      <c r="B33" s="58"/>
      <c r="C33" s="87"/>
      <c r="D33" s="59"/>
      <c r="E33" s="60">
        <f t="shared" si="3"/>
        <v>0</v>
      </c>
      <c r="F33" s="49">
        <f t="shared" si="1"/>
        <v>0</v>
      </c>
      <c r="G33" s="56"/>
      <c r="H33" s="48"/>
      <c r="I33" s="87"/>
      <c r="J33" s="88"/>
      <c r="K33" s="24">
        <f t="shared" si="2"/>
        <v>0</v>
      </c>
    </row>
    <row r="34" spans="1:11" ht="17.25" customHeight="1">
      <c r="A34" s="57"/>
      <c r="B34" s="58"/>
      <c r="C34" s="87"/>
      <c r="D34" s="59"/>
      <c r="E34" s="60">
        <f t="shared" si="3"/>
        <v>0</v>
      </c>
      <c r="F34" s="49">
        <f t="shared" si="1"/>
        <v>0</v>
      </c>
      <c r="G34" s="52" t="s">
        <v>47</v>
      </c>
      <c r="H34" s="53"/>
      <c r="I34" s="54">
        <f>SUM(I35:J36)</f>
        <v>6681772</v>
      </c>
      <c r="J34" s="55"/>
      <c r="K34" s="26">
        <f t="shared" si="2"/>
        <v>100</v>
      </c>
    </row>
    <row r="35" spans="1:11" ht="17.25" customHeight="1">
      <c r="A35" s="57"/>
      <c r="B35" s="58"/>
      <c r="C35" s="87"/>
      <c r="D35" s="59"/>
      <c r="E35" s="60">
        <f t="shared" si="3"/>
        <v>0</v>
      </c>
      <c r="F35" s="49">
        <f t="shared" si="1"/>
        <v>0</v>
      </c>
      <c r="G35" s="57" t="s">
        <v>48</v>
      </c>
      <c r="H35" s="58"/>
      <c r="I35" s="87">
        <v>6641985</v>
      </c>
      <c r="J35" s="88"/>
      <c r="K35" s="24">
        <f>I35/I34*100</f>
        <v>99.40454418378837</v>
      </c>
    </row>
    <row r="36" spans="1:11" ht="17.25" customHeight="1">
      <c r="A36" s="57"/>
      <c r="B36" s="58"/>
      <c r="C36" s="87"/>
      <c r="D36" s="59"/>
      <c r="E36" s="60">
        <f t="shared" si="3"/>
        <v>0</v>
      </c>
      <c r="F36" s="49">
        <f t="shared" si="1"/>
        <v>0</v>
      </c>
      <c r="G36" s="50" t="s">
        <v>51</v>
      </c>
      <c r="H36" s="51"/>
      <c r="I36" s="87">
        <v>39787</v>
      </c>
      <c r="J36" s="88"/>
      <c r="K36" s="24">
        <f>I36/I34*100</f>
        <v>0.5954558162116277</v>
      </c>
    </row>
    <row r="37" spans="1:11" ht="17.25" customHeight="1">
      <c r="A37" s="57"/>
      <c r="B37" s="58"/>
      <c r="C37" s="87"/>
      <c r="D37" s="59"/>
      <c r="E37" s="60">
        <f t="shared" si="3"/>
        <v>0</v>
      </c>
      <c r="F37" s="49">
        <f t="shared" si="1"/>
        <v>0</v>
      </c>
      <c r="G37" s="57"/>
      <c r="H37" s="58"/>
      <c r="I37" s="87"/>
      <c r="J37" s="88"/>
      <c r="K37" s="24">
        <f>IF(I$41&gt;0,(I37/I$41)*100,0)</f>
        <v>0</v>
      </c>
    </row>
    <row r="38" spans="1:11" ht="17.25" customHeight="1">
      <c r="A38" s="45"/>
      <c r="B38" s="13"/>
      <c r="C38" s="43"/>
      <c r="D38" s="46"/>
      <c r="E38" s="24"/>
      <c r="F38" s="47"/>
      <c r="G38" s="45"/>
      <c r="H38" s="13"/>
      <c r="I38" s="43"/>
      <c r="J38" s="44"/>
      <c r="K38" s="24"/>
    </row>
    <row r="39" spans="1:11" ht="17.25" customHeight="1">
      <c r="A39" s="45"/>
      <c r="B39" s="13"/>
      <c r="C39" s="43"/>
      <c r="D39" s="46"/>
      <c r="E39" s="24"/>
      <c r="F39" s="47"/>
      <c r="G39" s="45"/>
      <c r="H39" s="13"/>
      <c r="I39" s="43"/>
      <c r="J39" s="44"/>
      <c r="K39" s="24"/>
    </row>
    <row r="40" spans="1:11" ht="17.25" customHeight="1">
      <c r="A40" s="57"/>
      <c r="B40" s="58"/>
      <c r="C40" s="87"/>
      <c r="D40" s="59"/>
      <c r="E40" s="60">
        <f t="shared" si="3"/>
        <v>0</v>
      </c>
      <c r="F40" s="49">
        <f>IF(E$5&gt;0,(E40/E$24)*100,0)</f>
        <v>0</v>
      </c>
      <c r="G40" s="57"/>
      <c r="H40" s="58"/>
      <c r="I40" s="87"/>
      <c r="J40" s="88"/>
      <c r="K40" s="24">
        <f>IF(I$41&gt;0,(I40/I$41)*100,0)</f>
        <v>0</v>
      </c>
    </row>
    <row r="41" spans="1:12" ht="19.5" customHeight="1" thickBot="1">
      <c r="A41" s="79" t="s">
        <v>35</v>
      </c>
      <c r="B41" s="80"/>
      <c r="C41" s="81">
        <f>SUM(C30:D40)</f>
        <v>6681772</v>
      </c>
      <c r="D41" s="82"/>
      <c r="E41" s="81">
        <f>IF(C$29&gt;0,(C41/C$29)*100,0)</f>
        <v>100</v>
      </c>
      <c r="F41" s="82">
        <f>IF(E$5&gt;0,(E41/E$24)*100,0)</f>
        <v>0</v>
      </c>
      <c r="G41" s="83" t="s">
        <v>37</v>
      </c>
      <c r="H41" s="84"/>
      <c r="I41" s="81">
        <f>I29+I34</f>
        <v>6681772</v>
      </c>
      <c r="J41" s="85"/>
      <c r="K41" s="27">
        <f>IF(I$41&gt;0,(I41/I$41)*100,0)</f>
        <v>100</v>
      </c>
      <c r="L41" s="34"/>
    </row>
    <row r="42" spans="2:11" s="5" customFormat="1" ht="16.5" customHeight="1">
      <c r="B42" s="78"/>
      <c r="C42" s="86"/>
      <c r="D42" s="86"/>
      <c r="E42" s="86"/>
      <c r="F42" s="86"/>
      <c r="G42" s="86"/>
      <c r="H42" s="86"/>
      <c r="I42" s="86"/>
      <c r="J42" s="86"/>
      <c r="K42" s="86"/>
    </row>
    <row r="43" spans="2:11" ht="16.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 ht="16.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</row>
  </sheetData>
  <sheetProtection/>
  <mergeCells count="149">
    <mergeCell ref="A4:C5"/>
    <mergeCell ref="D4:E5"/>
    <mergeCell ref="F4:G5"/>
    <mergeCell ref="H4:K4"/>
    <mergeCell ref="H5:I5"/>
    <mergeCell ref="J5:K5"/>
    <mergeCell ref="B1:K1"/>
    <mergeCell ref="B2:K2"/>
    <mergeCell ref="C3:H3"/>
    <mergeCell ref="I3:K3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J8:K8"/>
    <mergeCell ref="D9:E9"/>
    <mergeCell ref="F9:G9"/>
    <mergeCell ref="H9:I9"/>
    <mergeCell ref="J9:K9"/>
    <mergeCell ref="B8:C8"/>
    <mergeCell ref="D8:E8"/>
    <mergeCell ref="F8:G8"/>
    <mergeCell ref="H8:I8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J13:K13"/>
    <mergeCell ref="A13:C13"/>
    <mergeCell ref="D13:E13"/>
    <mergeCell ref="F13:G13"/>
    <mergeCell ref="H13:I13"/>
    <mergeCell ref="D12:E12"/>
    <mergeCell ref="F12:G12"/>
    <mergeCell ref="H12:I12"/>
    <mergeCell ref="J12:K12"/>
    <mergeCell ref="J14:K14"/>
    <mergeCell ref="A15:C15"/>
    <mergeCell ref="D15:E15"/>
    <mergeCell ref="F15:G15"/>
    <mergeCell ref="H15:I15"/>
    <mergeCell ref="J15:K15"/>
    <mergeCell ref="A14:C14"/>
    <mergeCell ref="D14:E14"/>
    <mergeCell ref="F14:G14"/>
    <mergeCell ref="H14:I14"/>
    <mergeCell ref="D16:E16"/>
    <mergeCell ref="F16:G16"/>
    <mergeCell ref="H16:I16"/>
    <mergeCell ref="J16:K16"/>
    <mergeCell ref="H18:I18"/>
    <mergeCell ref="J17:K17"/>
    <mergeCell ref="A17:C17"/>
    <mergeCell ref="D17:E17"/>
    <mergeCell ref="F17:G17"/>
    <mergeCell ref="H17:I17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I28:J28"/>
    <mergeCell ref="I29:J29"/>
    <mergeCell ref="J20:K20"/>
    <mergeCell ref="B25:K25"/>
    <mergeCell ref="B26:K26"/>
    <mergeCell ref="C27:H27"/>
    <mergeCell ref="I27:K27"/>
    <mergeCell ref="A20:C20"/>
    <mergeCell ref="D20:E20"/>
    <mergeCell ref="F20:G20"/>
    <mergeCell ref="A28:B28"/>
    <mergeCell ref="C28:D28"/>
    <mergeCell ref="E28:F28"/>
    <mergeCell ref="G28:H28"/>
    <mergeCell ref="I30:J30"/>
    <mergeCell ref="A29:B29"/>
    <mergeCell ref="C29:D29"/>
    <mergeCell ref="E29:F29"/>
    <mergeCell ref="G29:H29"/>
    <mergeCell ref="A30:B30"/>
    <mergeCell ref="C30:D30"/>
    <mergeCell ref="E30:F30"/>
    <mergeCell ref="G30:H30"/>
    <mergeCell ref="I31:J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3:J33"/>
    <mergeCell ref="A34:B34"/>
    <mergeCell ref="C34:D34"/>
    <mergeCell ref="E34:F34"/>
    <mergeCell ref="G34:H34"/>
    <mergeCell ref="I34:J34"/>
    <mergeCell ref="A33:B33"/>
    <mergeCell ref="C33:D33"/>
    <mergeCell ref="E33:F33"/>
    <mergeCell ref="G33:H33"/>
    <mergeCell ref="I35:J35"/>
    <mergeCell ref="A36:B36"/>
    <mergeCell ref="C36:D36"/>
    <mergeCell ref="E36:F36"/>
    <mergeCell ref="G36:H36"/>
    <mergeCell ref="I36:J36"/>
    <mergeCell ref="A35:B35"/>
    <mergeCell ref="C35:D35"/>
    <mergeCell ref="E35:F35"/>
    <mergeCell ref="G35:H35"/>
    <mergeCell ref="I37:J37"/>
    <mergeCell ref="A40:B40"/>
    <mergeCell ref="C40:D40"/>
    <mergeCell ref="E40:F40"/>
    <mergeCell ref="G40:H40"/>
    <mergeCell ref="I40:J40"/>
    <mergeCell ref="A37:B37"/>
    <mergeCell ref="C37:D37"/>
    <mergeCell ref="E37:F37"/>
    <mergeCell ref="G37:H37"/>
    <mergeCell ref="B43:K43"/>
    <mergeCell ref="B44:K44"/>
    <mergeCell ref="A41:B41"/>
    <mergeCell ref="C41:D41"/>
    <mergeCell ref="E41:F41"/>
    <mergeCell ref="G41:H41"/>
    <mergeCell ref="I41:J41"/>
    <mergeCell ref="B42:K42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2018-04-19T09:21:23Z</cp:lastPrinted>
  <dcterms:created xsi:type="dcterms:W3CDTF">2011-04-19T02:39:36Z</dcterms:created>
  <dcterms:modified xsi:type="dcterms:W3CDTF">2018-04-27T07:36:39Z</dcterms:modified>
  <cp:category/>
  <cp:version/>
  <cp:contentType/>
  <cp:contentStatus/>
</cp:coreProperties>
</file>