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16" activeTab="0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'!$A$1:$K$42</definedName>
    <definedName name="_xlnm.Print_Area" localSheetId="0">'餘絀表及撥補表'!$A$1:$H$43</definedName>
  </definedNames>
  <calcPr calcMode="manual" fullCalcOnLoad="1"/>
</workbook>
</file>

<file path=xl/sharedStrings.xml><?xml version="1.0" encoding="utf-8"?>
<sst xmlns="http://schemas.openxmlformats.org/spreadsheetml/2006/main" count="97" uniqueCount="76">
  <si>
    <t>單位：新臺幣元</t>
  </si>
  <si>
    <t>％</t>
  </si>
  <si>
    <t>金　　　　額</t>
  </si>
  <si>
    <t xml:space="preserve">  投資活動之淨現金流入（流出－）</t>
  </si>
  <si>
    <t>融資活動之現金流量</t>
  </si>
  <si>
    <t xml:space="preserve">  融資活動之淨現金流入（流出－）</t>
  </si>
  <si>
    <t>現金及約當現金之淨增（淨減－）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</si>
  <si>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</si>
  <si>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</si>
  <si>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</si>
  <si>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</si>
  <si>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</si>
  <si>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</si>
  <si>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</si>
  <si>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</si>
  <si>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</si>
  <si>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</si>
  <si>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其他負債</t>
  </si>
  <si>
    <t>長期投資</t>
  </si>
  <si>
    <t>基金及餘絀</t>
  </si>
  <si>
    <t>基金</t>
  </si>
  <si>
    <t>餘絀</t>
  </si>
  <si>
    <t>合                 計</t>
  </si>
  <si>
    <t>科目</t>
  </si>
  <si>
    <t>本年度決算數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</si>
  <si>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</si>
  <si>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</si>
  <si>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</si>
  <si>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利息收入</t>
  </si>
  <si>
    <t>手續費收入</t>
  </si>
  <si>
    <t>投資利益</t>
  </si>
  <si>
    <t>收回呆帳及過期帳</t>
  </si>
  <si>
    <t>什項收入</t>
  </si>
  <si>
    <t>總支出</t>
  </si>
  <si>
    <t>手續費費用</t>
  </si>
  <si>
    <t>提存買賣損失</t>
  </si>
  <si>
    <t>管理費用</t>
  </si>
  <si>
    <t>什項費用</t>
  </si>
  <si>
    <t>項目</t>
  </si>
  <si>
    <t>賸餘之部</t>
  </si>
  <si>
    <t>分配之部</t>
  </si>
  <si>
    <t>本年度分配收益數</t>
  </si>
  <si>
    <t>未分配賸餘</t>
  </si>
  <si>
    <t>增加長期投資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</si>
  <si>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</si>
  <si>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</si>
  <si>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</si>
  <si>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調整非現金項目</t>
  </si>
  <si>
    <t xml:space="preserve">  業務活動之淨現金流入（流出－）</t>
  </si>
  <si>
    <t>投資活動之現金流量</t>
  </si>
  <si>
    <t>合 　　計</t>
  </si>
  <si>
    <t>勞工退休基金（舊制）收支餘絀決算表</t>
  </si>
  <si>
    <t>勞工退休基金（舊制）現金流量決算表</t>
  </si>
  <si>
    <t>勞工退休基金（舊制）平衡表</t>
  </si>
  <si>
    <t>勞工退休基金（舊制）餘絀撥補決算表</t>
  </si>
  <si>
    <t>本期賸餘（短絀－）</t>
  </si>
  <si>
    <t>本期賸餘</t>
  </si>
  <si>
    <t>前期未分配賸餘</t>
  </si>
  <si>
    <t>本期賸餘（短絀－）</t>
  </si>
  <si>
    <t>本年度預算數</t>
  </si>
  <si>
    <t>利息費用</t>
  </si>
  <si>
    <t>本年度
預算數</t>
  </si>
  <si>
    <t>減少長期投資</t>
  </si>
  <si>
    <t>流動金融資產淨減(淨增-)</t>
  </si>
  <si>
    <t>提撥勞工退休基金</t>
  </si>
  <si>
    <t>給付勞工退休基金</t>
  </si>
  <si>
    <t>金融資產評價利益</t>
  </si>
  <si>
    <t>兌換損失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</si>
  <si>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</si>
  <si>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</si>
  <si>
    <t>增加無形資產</t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</si>
  <si>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</si>
  <si>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無形資產</t>
  </si>
  <si>
    <t>-</t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</si>
  <si>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註：信託代理與保證資產（負債）性質科目，本年度決算核定數為</t>
    </r>
    <r>
      <rPr>
        <sz val="10"/>
        <color indexed="8"/>
        <rFont val="Times New Roman"/>
        <family val="1"/>
      </rPr>
      <t>365,541,453</t>
    </r>
    <r>
      <rPr>
        <sz val="10"/>
        <color indexed="8"/>
        <rFont val="新細明體"/>
        <family val="1"/>
      </rPr>
      <t xml:space="preserve">元；期收出售遠匯款（期付遠匯款）性質科目
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新細明體"/>
        <family val="1"/>
      </rPr>
      <t>，本年度決算核定數為</t>
    </r>
    <r>
      <rPr>
        <sz val="10"/>
        <color indexed="8"/>
        <rFont val="Times New Roman"/>
        <family val="1"/>
      </rPr>
      <t>68,753,704,201</t>
    </r>
    <r>
      <rPr>
        <sz val="10"/>
        <color indexed="8"/>
        <rFont val="新細明體"/>
        <family val="1"/>
      </rPr>
      <t>元；買入期貨（待抵銷買入期貨）性質科目，本年度決算核定數為</t>
    </r>
    <r>
      <rPr>
        <sz val="10"/>
        <color indexed="8"/>
        <rFont val="Times New Roman"/>
        <family val="1"/>
      </rPr>
      <t>11,287,891,282</t>
    </r>
    <r>
      <rPr>
        <sz val="10"/>
        <color indexed="8"/>
        <rFont val="新細明體"/>
        <family val="1"/>
      </rPr>
      <t xml:space="preserve">
         元；賣出期貨（待抵銷賣出期貨）性質科目，本年度決算核定數為</t>
    </r>
    <r>
      <rPr>
        <sz val="10"/>
        <color indexed="8"/>
        <rFont val="Times New Roman"/>
        <family val="1"/>
      </rPr>
      <t>12,255,964,075</t>
    </r>
    <r>
      <rPr>
        <sz val="10"/>
        <color indexed="8"/>
        <rFont val="新細明體"/>
        <family val="1"/>
      </rPr>
      <t>元；換入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>換出利率交換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待抵銷換入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>換
         出利率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交換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>性質科目，本年度決算核定數為</t>
    </r>
    <r>
      <rPr>
        <sz val="10"/>
        <color indexed="8"/>
        <rFont val="Times New Roman"/>
        <family val="1"/>
      </rPr>
      <t>89,622,257,085</t>
    </r>
    <r>
      <rPr>
        <sz val="10"/>
        <color indexed="8"/>
        <rFont val="新細明體"/>
        <family val="1"/>
      </rPr>
      <t xml:space="preserve">元；買入選擇權（待抵銷買入選擇權）性質科目，本年度決
        算核定數為 </t>
    </r>
    <r>
      <rPr>
        <sz val="10"/>
        <color indexed="8"/>
        <rFont val="Times New Roman"/>
        <family val="1"/>
      </rPr>
      <t>4,546,677,975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</t>
    </r>
  </si>
  <si>
    <r>
      <rPr>
        <sz val="10"/>
        <color indexed="8"/>
        <rFont val="新細明體"/>
        <family val="1"/>
      </rPr>
      <t>註：前期未分配賸餘</t>
    </r>
    <r>
      <rPr>
        <sz val="10"/>
        <color indexed="8"/>
        <rFont val="Times New Roman"/>
        <family val="1"/>
      </rPr>
      <t>85,460,650,266</t>
    </r>
    <r>
      <rPr>
        <sz val="10"/>
        <color indexed="8"/>
        <rFont val="新細明體"/>
        <family val="1"/>
      </rPr>
      <t>元，係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新細明體"/>
        <family val="1"/>
      </rPr>
      <t>年度未分配賸餘</t>
    </r>
    <r>
      <rPr>
        <sz val="10"/>
        <color indexed="8"/>
        <rFont val="Times New Roman"/>
        <family val="1"/>
      </rPr>
      <t>87,845,772,053</t>
    </r>
    <r>
      <rPr>
        <sz val="10"/>
        <color indexed="8"/>
        <rFont val="新細明體"/>
        <family val="1"/>
      </rPr>
      <t>元，於扣除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新細明體"/>
        <family val="1"/>
      </rPr>
      <t>月再分配數</t>
    </r>
    <r>
      <rPr>
        <sz val="10"/>
        <color indexed="8"/>
        <rFont val="Times New Roman"/>
        <family val="1"/>
      </rPr>
      <t>2,385,121,787</t>
    </r>
    <r>
      <rPr>
        <sz val="10"/>
        <color indexed="8"/>
        <rFont val="新細明體"/>
        <family val="1"/>
      </rPr>
      <t>元後之
　　淨額。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</si>
</sst>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0.00_ "/>
  </numFmts>
  <fonts count="38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2"/>
      <color indexed="10"/>
      <name val="標楷體"/>
      <family val="4"/>
    </font>
    <font>
      <b/>
      <sz val="10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8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/>
      <protection locked="0"/>
    </xf>
    <xf numFmtId="181" fontId="12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center" vertical="center"/>
      <protection/>
    </xf>
    <xf numFmtId="181" fontId="12" fillId="0" borderId="16" xfId="0" applyNumberFormat="1" applyFont="1" applyBorder="1" applyAlignment="1" applyProtection="1">
      <alignment vertical="center"/>
      <protection/>
    </xf>
    <xf numFmtId="181" fontId="12" fillId="0" borderId="17" xfId="0" applyNumberFormat="1" applyFont="1" applyBorder="1" applyAlignment="1" applyProtection="1">
      <alignment vertical="center" readingOrder="2"/>
      <protection/>
    </xf>
    <xf numFmtId="178" fontId="12" fillId="0" borderId="17" xfId="0" applyNumberFormat="1" applyFont="1" applyBorder="1" applyAlignment="1" applyProtection="1">
      <alignment vertical="center" readingOrder="2"/>
      <protection/>
    </xf>
    <xf numFmtId="0" fontId="18" fillId="0" borderId="0" xfId="0" applyFont="1" applyAlignment="1">
      <alignment vertical="center"/>
    </xf>
    <xf numFmtId="181" fontId="14" fillId="0" borderId="18" xfId="0" applyNumberFormat="1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center" vertical="center"/>
      <protection locked="0"/>
    </xf>
    <xf numFmtId="181" fontId="19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 readingOrder="2"/>
      <protection/>
    </xf>
    <xf numFmtId="181" fontId="14" fillId="0" borderId="18" xfId="0" applyNumberFormat="1" applyFont="1" applyFill="1" applyBorder="1" applyAlignment="1" applyProtection="1">
      <alignment horizontal="right" vertical="center"/>
      <protection locked="0"/>
    </xf>
    <xf numFmtId="181" fontId="12" fillId="0" borderId="18" xfId="0" applyNumberFormat="1" applyFont="1" applyBorder="1" applyAlignment="1" applyProtection="1">
      <alignment vertical="center"/>
      <protection/>
    </xf>
    <xf numFmtId="178" fontId="12" fillId="0" borderId="11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78" fontId="12" fillId="0" borderId="14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12" xfId="0" applyNumberFormat="1" applyFont="1" applyBorder="1" applyAlignment="1" applyProtection="1">
      <alignment horizontal="left" vertical="center" readingOrder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vertical="center"/>
      <protection locked="0"/>
    </xf>
    <xf numFmtId="181" fontId="14" fillId="0" borderId="18" xfId="0" applyNumberFormat="1" applyFont="1" applyBorder="1" applyAlignment="1" applyProtection="1">
      <alignment vertical="center"/>
      <protection/>
    </xf>
    <xf numFmtId="178" fontId="14" fillId="0" borderId="11" xfId="0" applyNumberFormat="1" applyFont="1" applyBorder="1" applyAlignment="1" applyProtection="1">
      <alignment vertical="center" readingOrder="2"/>
      <protection/>
    </xf>
    <xf numFmtId="181" fontId="12" fillId="0" borderId="18" xfId="0" applyNumberFormat="1" applyFont="1" applyBorder="1" applyAlignment="1" applyProtection="1">
      <alignment horizontal="left" vertical="center"/>
      <protection locked="0"/>
    </xf>
    <xf numFmtId="181" fontId="12" fillId="0" borderId="18" xfId="0" applyNumberFormat="1" applyFont="1" applyBorder="1" applyAlignment="1" applyProtection="1">
      <alignment horizontal="center"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 locked="0"/>
    </xf>
    <xf numFmtId="178" fontId="12" fillId="0" borderId="11" xfId="0" applyNumberFormat="1" applyFont="1" applyBorder="1" applyAlignment="1" applyProtection="1">
      <alignment horizontal="right" vertical="center" readingOrder="2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43" fontId="14" fillId="0" borderId="20" xfId="0" applyNumberFormat="1" applyFont="1" applyBorder="1" applyAlignment="1" applyProtection="1">
      <alignment horizontal="left" vertical="center" wrapText="1"/>
      <protection locked="0"/>
    </xf>
    <xf numFmtId="181" fontId="4" fillId="0" borderId="0" xfId="0" applyNumberFormat="1" applyFont="1" applyAlignment="1">
      <alignment vertical="center"/>
    </xf>
    <xf numFmtId="0" fontId="9" fillId="0" borderId="21" xfId="0" applyFont="1" applyBorder="1" applyAlignment="1" applyProtection="1">
      <alignment horizontal="left" vertical="top"/>
      <protection locked="0"/>
    </xf>
    <xf numFmtId="43" fontId="14" fillId="0" borderId="18" xfId="0" applyNumberFormat="1" applyFont="1" applyBorder="1" applyAlignment="1" applyProtection="1">
      <alignment horizontal="right" vertical="center"/>
      <protection/>
    </xf>
    <xf numFmtId="43" fontId="14" fillId="0" borderId="18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right" vertical="top"/>
    </xf>
    <xf numFmtId="0" fontId="8" fillId="0" borderId="0" xfId="0" applyFont="1" applyBorder="1" applyAlignment="1" applyProtection="1">
      <alignment horizontal="distributed" vertical="center" indent="1"/>
      <protection/>
    </xf>
    <xf numFmtId="0" fontId="8" fillId="0" borderId="0" xfId="0" applyFont="1" applyBorder="1" applyAlignment="1" applyProtection="1">
      <alignment horizontal="center" vertical="center"/>
      <protection/>
    </xf>
    <xf numFmtId="178" fontId="12" fillId="0" borderId="0" xfId="0" applyNumberFormat="1" applyFont="1" applyBorder="1" applyAlignment="1" applyProtection="1">
      <alignment vertical="center" readingOrder="2"/>
      <protection/>
    </xf>
    <xf numFmtId="178" fontId="14" fillId="0" borderId="0" xfId="0" applyNumberFormat="1" applyFont="1" applyBorder="1" applyAlignment="1" applyProtection="1">
      <alignment horizontal="right" vertical="center" readingOrder="2"/>
      <protection/>
    </xf>
    <xf numFmtId="178" fontId="14" fillId="0" borderId="0" xfId="0" applyNumberFormat="1" applyFont="1" applyBorder="1" applyAlignment="1" applyProtection="1">
      <alignment vertical="center" readingOrder="2"/>
      <protection/>
    </xf>
    <xf numFmtId="178" fontId="12" fillId="0" borderId="0" xfId="0" applyNumberFormat="1" applyFont="1" applyBorder="1" applyAlignment="1" applyProtection="1">
      <alignment horizontal="right" vertical="center" readingOrder="2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7" fillId="0" borderId="22" xfId="0" applyFont="1" applyBorder="1" applyAlignment="1" applyProtection="1">
      <alignment horizontal="left" vertical="center"/>
      <protection locked="0"/>
    </xf>
    <xf numFmtId="181" fontId="14" fillId="0" borderId="19" xfId="0" applyNumberFormat="1" applyFont="1" applyBorder="1" applyAlignment="1" applyProtection="1">
      <alignment horizontal="left" vertical="center"/>
      <protection locked="0"/>
    </xf>
    <xf numFmtId="181" fontId="14" fillId="0" borderId="19" xfId="0" applyNumberFormat="1" applyFont="1" applyBorder="1" applyAlignment="1" applyProtection="1">
      <alignment horizontal="center" vertical="center"/>
      <protection/>
    </xf>
    <xf numFmtId="181" fontId="14" fillId="0" borderId="19" xfId="0" applyNumberFormat="1" applyFont="1" applyBorder="1" applyAlignment="1" applyProtection="1">
      <alignment horizontal="center" vertical="center"/>
      <protection locked="0"/>
    </xf>
    <xf numFmtId="43" fontId="14" fillId="0" borderId="19" xfId="0" applyNumberFormat="1" applyFont="1" applyBorder="1" applyAlignment="1" applyProtection="1">
      <alignment horizontal="right" vertical="center"/>
      <protection/>
    </xf>
    <xf numFmtId="181" fontId="14" fillId="0" borderId="19" xfId="0" applyNumberFormat="1" applyFont="1" applyBorder="1" applyAlignment="1" applyProtection="1">
      <alignment horizontal="right" vertical="center"/>
      <protection/>
    </xf>
    <xf numFmtId="178" fontId="14" fillId="0" borderId="14" xfId="0" applyNumberFormat="1" applyFont="1" applyBorder="1" applyAlignment="1" applyProtection="1">
      <alignment horizontal="right" vertical="center" readingOrder="2"/>
      <protection/>
    </xf>
    <xf numFmtId="181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14" xfId="0" applyNumberFormat="1" applyFont="1" applyBorder="1" applyAlignment="1" applyProtection="1">
      <alignment horizontal="right" vertical="center"/>
      <protection/>
    </xf>
    <xf numFmtId="181" fontId="12" fillId="0" borderId="21" xfId="0" applyNumberFormat="1" applyFont="1" applyBorder="1" applyAlignment="1" applyProtection="1">
      <alignment horizontal="right" vertical="center"/>
      <protection/>
    </xf>
    <xf numFmtId="0" fontId="16" fillId="0" borderId="14" xfId="0" applyFont="1" applyBorder="1" applyAlignment="1" applyProtection="1">
      <alignment horizontal="distributed" vertical="center" indent="1"/>
      <protection/>
    </xf>
    <xf numFmtId="0" fontId="16" fillId="0" borderId="22" xfId="0" applyFont="1" applyBorder="1" applyAlignment="1" applyProtection="1">
      <alignment horizontal="distributed" vertical="center" indent="1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distributed" vertical="center" wrapText="1" indent="1"/>
      <protection/>
    </xf>
    <xf numFmtId="0" fontId="0" fillId="0" borderId="20" xfId="0" applyBorder="1" applyAlignment="1">
      <alignment vertical="top"/>
    </xf>
    <xf numFmtId="0" fontId="0" fillId="0" borderId="0" xfId="0" applyAlignment="1">
      <alignment vertical="top"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178" fontId="12" fillId="0" borderId="20" xfId="0" applyNumberFormat="1" applyFont="1" applyBorder="1" applyAlignment="1" applyProtection="1">
      <alignment horizontal="right" vertical="center"/>
      <protection/>
    </xf>
    <xf numFmtId="181" fontId="12" fillId="0" borderId="20" xfId="0" applyNumberFormat="1" applyFont="1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distributed" vertical="center" indent="1"/>
      <protection/>
    </xf>
    <xf numFmtId="0" fontId="8" fillId="0" borderId="24" xfId="0" applyFont="1" applyBorder="1" applyAlignment="1" applyProtection="1">
      <alignment horizontal="distributed" vertical="center" indent="1"/>
      <protection/>
    </xf>
    <xf numFmtId="0" fontId="8" fillId="0" borderId="25" xfId="0" applyFont="1" applyBorder="1" applyAlignment="1" applyProtection="1">
      <alignment horizontal="distributed" vertical="center" indent="1"/>
      <protection/>
    </xf>
    <xf numFmtId="0" fontId="8" fillId="0" borderId="26" xfId="0" applyFont="1" applyBorder="1" applyAlignment="1" applyProtection="1">
      <alignment horizontal="distributed" vertical="center" indent="1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distributed" vertical="center" indent="1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>
      <alignment vertical="top" wrapText="1"/>
    </xf>
    <xf numFmtId="0" fontId="14" fillId="0" borderId="20" xfId="0" applyFont="1" applyBorder="1" applyAlignment="1">
      <alignment vertical="top"/>
    </xf>
    <xf numFmtId="0" fontId="5" fillId="0" borderId="0" xfId="0" applyFont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15" fillId="0" borderId="21" xfId="0" applyFont="1" applyBorder="1" applyAlignment="1" applyProtection="1">
      <alignment horizontal="right" vertical="top"/>
      <protection locked="0"/>
    </xf>
    <xf numFmtId="0" fontId="0" fillId="0" borderId="21" xfId="0" applyBorder="1" applyAlignment="1">
      <alignment horizontal="right" vertical="top"/>
    </xf>
    <xf numFmtId="0" fontId="8" fillId="0" borderId="31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0" fontId="11" fillId="0" borderId="27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181" fontId="19" fillId="0" borderId="11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right" vertical="center"/>
    </xf>
    <xf numFmtId="181" fontId="12" fillId="0" borderId="17" xfId="0" applyNumberFormat="1" applyFont="1" applyBorder="1" applyAlignment="1" applyProtection="1">
      <alignment horizontal="right" vertical="center"/>
      <protection/>
    </xf>
    <xf numFmtId="181" fontId="12" fillId="0" borderId="28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1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 applyProtection="1">
      <alignment horizontal="right"/>
      <protection/>
    </xf>
    <xf numFmtId="0" fontId="0" fillId="0" borderId="12" xfId="0" applyBorder="1" applyAlignment="1">
      <alignment horizontal="left" vertical="center"/>
    </xf>
    <xf numFmtId="181" fontId="12" fillId="0" borderId="22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0" fontId="0" fillId="0" borderId="32" xfId="0" applyBorder="1" applyAlignment="1">
      <alignment vertical="center"/>
    </xf>
    <xf numFmtId="0" fontId="8" fillId="0" borderId="10" xfId="0" applyFont="1" applyBorder="1" applyAlignment="1" applyProtection="1">
      <alignment horizontal="distributed" vertical="center" indent="1"/>
      <protection/>
    </xf>
    <xf numFmtId="0" fontId="8" fillId="0" borderId="33" xfId="0" applyFont="1" applyBorder="1" applyAlignment="1" applyProtection="1">
      <alignment horizontal="distributed" vertical="center" inden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178" fontId="14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178" fontId="12" fillId="0" borderId="17" xfId="0" applyNumberFormat="1" applyFont="1" applyBorder="1" applyAlignment="1" applyProtection="1">
      <alignment horizontal="right" vertical="center"/>
      <protection/>
    </xf>
    <xf numFmtId="178" fontId="12" fillId="0" borderId="27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>
      <alignment horizontal="distributed" vertical="center" indent="1"/>
      <protection locked="0"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distributed" vertical="center" indent="1"/>
      <protection/>
    </xf>
    <xf numFmtId="0" fontId="16" fillId="0" borderId="28" xfId="0" applyFont="1" applyBorder="1" applyAlignment="1" applyProtection="1">
      <alignment horizontal="distributed" vertical="center" inden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distributed" vertical="center" indent="1"/>
      <protection/>
    </xf>
    <xf numFmtId="178" fontId="12" fillId="0" borderId="14" xfId="0" applyNumberFormat="1" applyFont="1" applyBorder="1" applyAlignment="1" applyProtection="1">
      <alignment horizontal="right" vertical="center"/>
      <protection/>
    </xf>
    <xf numFmtId="178" fontId="12" fillId="0" borderId="21" xfId="0" applyNumberFormat="1" applyFont="1" applyBorder="1" applyAlignment="1" applyProtection="1">
      <alignment horizontal="right" vertical="center"/>
      <protection/>
    </xf>
    <xf numFmtId="181" fontId="12" fillId="0" borderId="27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A1">
      <selection activeCell="M43" sqref="M43"/>
    </sheetView>
  </sheetViews>
  <sheetFormatPr defaultColWidth="9.00390625" defaultRowHeight="16.5"/>
  <cols>
    <col min="1" max="1" width="1.4921875" style="1" customWidth="1"/>
    <col min="2" max="2" width="18.75390625" style="1" customWidth="1"/>
    <col min="3" max="3" width="16.75390625" style="1" customWidth="1"/>
    <col min="4" max="4" width="7.50390625" style="1" bestFit="1" customWidth="1"/>
    <col min="5" max="5" width="16.625" style="1" customWidth="1"/>
    <col min="6" max="6" width="7.375" style="1" customWidth="1"/>
    <col min="7" max="7" width="16.25390625" style="1" customWidth="1"/>
    <col min="8" max="8" width="7.00390625" style="1" customWidth="1"/>
    <col min="9" max="9" width="3.125" style="1" customWidth="1"/>
    <col min="10" max="16384" width="9.00390625" style="1" customWidth="1"/>
  </cols>
  <sheetData>
    <row r="1" spans="1:9" ht="27" customHeight="1">
      <c r="A1" s="95" t="s">
        <v>51</v>
      </c>
      <c r="B1" s="95"/>
      <c r="C1" s="95"/>
      <c r="D1" s="95"/>
      <c r="E1" s="95"/>
      <c r="F1" s="95"/>
      <c r="G1" s="95"/>
      <c r="H1" s="95"/>
      <c r="I1" s="51"/>
    </row>
    <row r="2" spans="2:9" ht="17.25" customHeight="1">
      <c r="B2" s="108"/>
      <c r="C2" s="108"/>
      <c r="D2" s="108"/>
      <c r="E2" s="108"/>
      <c r="F2" s="108"/>
      <c r="G2" s="108"/>
      <c r="H2" s="108"/>
      <c r="I2" s="52"/>
    </row>
    <row r="3" spans="2:9" ht="20.25" thickBot="1">
      <c r="B3" s="2"/>
      <c r="C3" s="48" t="s">
        <v>68</v>
      </c>
      <c r="D3" s="48"/>
      <c r="E3" s="48"/>
      <c r="F3" s="48"/>
      <c r="G3" s="110" t="s">
        <v>0</v>
      </c>
      <c r="H3" s="111"/>
      <c r="I3" s="54"/>
    </row>
    <row r="4" spans="1:9" ht="18.75" customHeight="1">
      <c r="A4" s="91" t="s">
        <v>23</v>
      </c>
      <c r="B4" s="92"/>
      <c r="C4" s="98" t="s">
        <v>59</v>
      </c>
      <c r="D4" s="99"/>
      <c r="E4" s="100" t="s">
        <v>24</v>
      </c>
      <c r="F4" s="100"/>
      <c r="G4" s="100" t="s">
        <v>25</v>
      </c>
      <c r="H4" s="109"/>
      <c r="I4" s="55"/>
    </row>
    <row r="5" spans="1:9" ht="18.75" customHeight="1">
      <c r="A5" s="93"/>
      <c r="B5" s="94"/>
      <c r="C5" s="12" t="s">
        <v>26</v>
      </c>
      <c r="D5" s="13" t="s">
        <v>1</v>
      </c>
      <c r="E5" s="12" t="s">
        <v>26</v>
      </c>
      <c r="F5" s="13" t="s">
        <v>1</v>
      </c>
      <c r="G5" s="12" t="s">
        <v>26</v>
      </c>
      <c r="H5" s="3" t="s">
        <v>1</v>
      </c>
      <c r="I5" s="56"/>
    </row>
    <row r="6" spans="1:10" ht="17.25" customHeight="1">
      <c r="A6" s="96" t="s">
        <v>27</v>
      </c>
      <c r="B6" s="97"/>
      <c r="C6" s="14">
        <f>SUM(C7:C12)</f>
        <v>31407667000</v>
      </c>
      <c r="D6" s="15">
        <v>100</v>
      </c>
      <c r="E6" s="14">
        <f>SUM(E7:E12)</f>
        <v>95264676687</v>
      </c>
      <c r="F6" s="15">
        <v>100</v>
      </c>
      <c r="G6" s="14">
        <f>SUM(G7:G12)</f>
        <v>63857009687</v>
      </c>
      <c r="H6" s="16">
        <v>203.32</v>
      </c>
      <c r="I6" s="57"/>
      <c r="J6" s="47"/>
    </row>
    <row r="7" spans="1:10" ht="17.25" customHeight="1">
      <c r="A7" s="17"/>
      <c r="B7" s="9" t="s">
        <v>28</v>
      </c>
      <c r="C7" s="18">
        <v>5675373000</v>
      </c>
      <c r="D7" s="19">
        <v>18.07</v>
      </c>
      <c r="E7" s="20">
        <v>6358397463</v>
      </c>
      <c r="F7" s="21">
        <v>6.68</v>
      </c>
      <c r="G7" s="22">
        <f>E7-C7</f>
        <v>683024463</v>
      </c>
      <c r="H7" s="23">
        <v>12.03</v>
      </c>
      <c r="I7" s="58"/>
      <c r="J7" s="47"/>
    </row>
    <row r="8" spans="1:10" ht="17.25" customHeight="1">
      <c r="A8" s="17"/>
      <c r="B8" s="9" t="s">
        <v>29</v>
      </c>
      <c r="C8" s="18"/>
      <c r="D8" s="19"/>
      <c r="E8" s="20">
        <v>160101796</v>
      </c>
      <c r="F8" s="21">
        <v>0.17</v>
      </c>
      <c r="G8" s="22">
        <f aca="true" t="shared" si="0" ref="G8:G19">E8-C8</f>
        <v>160101796</v>
      </c>
      <c r="H8" s="23"/>
      <c r="I8" s="58"/>
      <c r="J8" s="47"/>
    </row>
    <row r="9" spans="1:10" ht="17.25" customHeight="1">
      <c r="A9" s="17"/>
      <c r="B9" s="9" t="s">
        <v>30</v>
      </c>
      <c r="C9" s="18">
        <v>25732294000</v>
      </c>
      <c r="D9" s="19">
        <v>81.93</v>
      </c>
      <c r="E9" s="20">
        <v>51366483319</v>
      </c>
      <c r="F9" s="19">
        <v>53.92</v>
      </c>
      <c r="G9" s="22">
        <f t="shared" si="0"/>
        <v>25634189319</v>
      </c>
      <c r="H9" s="23">
        <v>99.62</v>
      </c>
      <c r="I9" s="58"/>
      <c r="J9" s="47"/>
    </row>
    <row r="10" spans="1:10" ht="17.25" customHeight="1">
      <c r="A10" s="17"/>
      <c r="B10" s="9" t="s">
        <v>66</v>
      </c>
      <c r="C10" s="18"/>
      <c r="D10" s="19">
        <v>0</v>
      </c>
      <c r="E10" s="20">
        <v>37291144629</v>
      </c>
      <c r="F10" s="19">
        <v>39.14</v>
      </c>
      <c r="G10" s="22">
        <f t="shared" si="0"/>
        <v>37291144629</v>
      </c>
      <c r="H10" s="23">
        <v>0</v>
      </c>
      <c r="I10" s="58"/>
      <c r="J10" s="47"/>
    </row>
    <row r="11" spans="1:10" ht="17.25" customHeight="1">
      <c r="A11" s="17"/>
      <c r="B11" s="9" t="s">
        <v>31</v>
      </c>
      <c r="C11" s="18"/>
      <c r="D11" s="50"/>
      <c r="E11" s="20">
        <v>198170</v>
      </c>
      <c r="F11" s="49">
        <v>0</v>
      </c>
      <c r="G11" s="22">
        <f t="shared" si="0"/>
        <v>198170</v>
      </c>
      <c r="H11" s="23"/>
      <c r="I11" s="58"/>
      <c r="J11" s="47"/>
    </row>
    <row r="12" spans="1:10" ht="17.25" customHeight="1">
      <c r="A12" s="17"/>
      <c r="B12" s="9" t="s">
        <v>32</v>
      </c>
      <c r="C12" s="18"/>
      <c r="D12" s="19"/>
      <c r="E12" s="24">
        <v>88351310</v>
      </c>
      <c r="F12" s="22">
        <v>0.09</v>
      </c>
      <c r="G12" s="22">
        <f t="shared" si="0"/>
        <v>88351310</v>
      </c>
      <c r="H12" s="23">
        <v>0</v>
      </c>
      <c r="I12" s="58"/>
      <c r="J12" s="47"/>
    </row>
    <row r="13" spans="1:10" ht="17.25" customHeight="1">
      <c r="A13" s="33" t="s">
        <v>33</v>
      </c>
      <c r="B13" s="31"/>
      <c r="C13" s="25">
        <f>SUM(C14:C19)</f>
        <v>3420151000</v>
      </c>
      <c r="D13" s="25">
        <v>10.89</v>
      </c>
      <c r="E13" s="25">
        <f>SUM(E14:E19)</f>
        <v>35099095239</v>
      </c>
      <c r="F13" s="25">
        <v>36.84</v>
      </c>
      <c r="G13" s="25">
        <f>SUM(G14:G19)</f>
        <v>31678944239</v>
      </c>
      <c r="H13" s="26">
        <v>926.24</v>
      </c>
      <c r="I13" s="57"/>
      <c r="J13" s="47"/>
    </row>
    <row r="14" spans="1:10" ht="17.25" customHeight="1">
      <c r="A14" s="17"/>
      <c r="B14" s="9" t="s">
        <v>60</v>
      </c>
      <c r="C14" s="18"/>
      <c r="D14" s="19"/>
      <c r="E14" s="20">
        <v>24217371</v>
      </c>
      <c r="F14" s="19">
        <v>0.03</v>
      </c>
      <c r="G14" s="22">
        <f t="shared" si="0"/>
        <v>24217371</v>
      </c>
      <c r="H14" s="23"/>
      <c r="I14" s="58"/>
      <c r="J14" s="47"/>
    </row>
    <row r="15" spans="1:10" ht="17.25" customHeight="1">
      <c r="A15" s="17"/>
      <c r="B15" s="9" t="s">
        <v>34</v>
      </c>
      <c r="C15" s="18">
        <v>257894000</v>
      </c>
      <c r="D15" s="19">
        <v>0.82</v>
      </c>
      <c r="E15" s="20">
        <v>231715995</v>
      </c>
      <c r="F15" s="19">
        <v>0.23</v>
      </c>
      <c r="G15" s="22">
        <f t="shared" si="0"/>
        <v>-26178005</v>
      </c>
      <c r="H15" s="23">
        <v>-10.15</v>
      </c>
      <c r="I15" s="58"/>
      <c r="J15" s="47"/>
    </row>
    <row r="16" spans="1:10" ht="17.25" customHeight="1">
      <c r="A16" s="17"/>
      <c r="B16" s="9" t="s">
        <v>35</v>
      </c>
      <c r="C16" s="18">
        <v>2184483000</v>
      </c>
      <c r="D16" s="19">
        <v>6.96</v>
      </c>
      <c r="E16" s="20">
        <v>4748300061</v>
      </c>
      <c r="F16" s="19">
        <v>4.98</v>
      </c>
      <c r="G16" s="22">
        <f t="shared" si="0"/>
        <v>2563817061</v>
      </c>
      <c r="H16" s="23">
        <v>117.36</v>
      </c>
      <c r="I16" s="58"/>
      <c r="J16" s="47"/>
    </row>
    <row r="17" spans="1:10" ht="17.25" customHeight="1">
      <c r="A17" s="17"/>
      <c r="B17" s="9" t="s">
        <v>67</v>
      </c>
      <c r="C17" s="18"/>
      <c r="D17" s="19"/>
      <c r="E17" s="20">
        <v>29080182231</v>
      </c>
      <c r="F17" s="19">
        <v>30.53</v>
      </c>
      <c r="G17" s="22">
        <f t="shared" si="0"/>
        <v>29080182231</v>
      </c>
      <c r="H17" s="23"/>
      <c r="I17" s="58"/>
      <c r="J17" s="47"/>
    </row>
    <row r="18" spans="1:10" ht="17.25" customHeight="1">
      <c r="A18" s="17"/>
      <c r="B18" s="9" t="s">
        <v>36</v>
      </c>
      <c r="C18" s="18">
        <v>977774000</v>
      </c>
      <c r="D18" s="19">
        <v>3.11</v>
      </c>
      <c r="E18" s="20">
        <v>1014678741</v>
      </c>
      <c r="F18" s="19">
        <v>1.07</v>
      </c>
      <c r="G18" s="22">
        <f t="shared" si="0"/>
        <v>36904741</v>
      </c>
      <c r="H18" s="23">
        <v>3.77</v>
      </c>
      <c r="I18" s="58"/>
      <c r="J18" s="47"/>
    </row>
    <row r="19" spans="1:10" ht="17.25" customHeight="1">
      <c r="A19" s="17"/>
      <c r="B19" s="9" t="s">
        <v>37</v>
      </c>
      <c r="C19" s="18"/>
      <c r="D19" s="19">
        <v>0</v>
      </c>
      <c r="E19" s="20">
        <v>840</v>
      </c>
      <c r="F19" s="49">
        <v>0</v>
      </c>
      <c r="G19" s="22">
        <f t="shared" si="0"/>
        <v>840</v>
      </c>
      <c r="H19" s="23">
        <v>0</v>
      </c>
      <c r="I19" s="58"/>
      <c r="J19" s="47"/>
    </row>
    <row r="20" spans="1:10" ht="17.25" customHeight="1">
      <c r="A20" s="33" t="s">
        <v>55</v>
      </c>
      <c r="B20" s="31"/>
      <c r="C20" s="25">
        <f>C6-C13</f>
        <v>27987516000</v>
      </c>
      <c r="D20" s="25">
        <v>89.11</v>
      </c>
      <c r="E20" s="25">
        <f>E6-E13</f>
        <v>60165581448</v>
      </c>
      <c r="F20" s="25">
        <v>63.16</v>
      </c>
      <c r="G20" s="25">
        <f>G6-G13</f>
        <v>32178065448</v>
      </c>
      <c r="H20" s="26">
        <v>114.97</v>
      </c>
      <c r="I20" s="58"/>
      <c r="J20" s="47"/>
    </row>
    <row r="21" spans="1:10" ht="17.25" customHeight="1">
      <c r="A21" s="62"/>
      <c r="B21" s="9"/>
      <c r="C21" s="18"/>
      <c r="D21" s="19"/>
      <c r="E21" s="20"/>
      <c r="F21" s="49"/>
      <c r="G21" s="22"/>
      <c r="H21" s="23"/>
      <c r="I21" s="58"/>
      <c r="J21" s="47"/>
    </row>
    <row r="22" spans="1:10" ht="17.25" customHeight="1" thickBot="1">
      <c r="A22" s="63"/>
      <c r="B22" s="65"/>
      <c r="C22" s="66"/>
      <c r="D22" s="67"/>
      <c r="E22" s="68"/>
      <c r="F22" s="69"/>
      <c r="G22" s="70"/>
      <c r="H22" s="71"/>
      <c r="I22" s="57"/>
      <c r="J22" s="47"/>
    </row>
    <row r="23" spans="1:9" ht="15.75" customHeight="1" hidden="1">
      <c r="A23" s="64"/>
      <c r="B23" s="42"/>
      <c r="C23" s="46"/>
      <c r="D23" s="43"/>
      <c r="E23" s="46"/>
      <c r="F23" s="43"/>
      <c r="G23" s="46"/>
      <c r="H23" s="43"/>
      <c r="I23" s="45"/>
    </row>
    <row r="24" spans="2:9" ht="15.75" customHeight="1" hidden="1">
      <c r="B24" s="44"/>
      <c r="C24" s="45"/>
      <c r="D24" s="45"/>
      <c r="E24" s="45"/>
      <c r="F24" s="45"/>
      <c r="G24" s="45"/>
      <c r="H24" s="45"/>
      <c r="I24" s="45"/>
    </row>
    <row r="25" ht="17.25" customHeight="1"/>
    <row r="26" ht="17.25" customHeight="1"/>
    <row r="27" ht="17.25" customHeight="1"/>
    <row r="28" ht="17.25" customHeight="1"/>
    <row r="29" spans="1:9" ht="27" customHeight="1">
      <c r="A29" s="95" t="s">
        <v>54</v>
      </c>
      <c r="B29" s="95"/>
      <c r="C29" s="95"/>
      <c r="D29" s="95"/>
      <c r="E29" s="95"/>
      <c r="F29" s="95"/>
      <c r="G29" s="95"/>
      <c r="H29" s="95"/>
      <c r="I29" s="51"/>
    </row>
    <row r="30" spans="2:9" ht="17.25" customHeight="1">
      <c r="B30" s="108"/>
      <c r="C30" s="108"/>
      <c r="D30" s="108"/>
      <c r="E30" s="108"/>
      <c r="F30" s="108"/>
      <c r="G30" s="108"/>
      <c r="H30" s="108"/>
      <c r="I30" s="52"/>
    </row>
    <row r="31" spans="2:9" ht="20.25" thickBot="1">
      <c r="B31" s="2"/>
      <c r="C31" s="48" t="s">
        <v>68</v>
      </c>
      <c r="D31" s="48"/>
      <c r="E31" s="48"/>
      <c r="F31" s="48"/>
      <c r="G31" s="110" t="s">
        <v>0</v>
      </c>
      <c r="H31" s="111"/>
      <c r="I31" s="54"/>
    </row>
    <row r="32" spans="1:9" ht="18.75" customHeight="1">
      <c r="A32" s="91" t="s">
        <v>38</v>
      </c>
      <c r="B32" s="92"/>
      <c r="C32" s="98" t="s">
        <v>59</v>
      </c>
      <c r="D32" s="99"/>
      <c r="E32" s="100" t="s">
        <v>24</v>
      </c>
      <c r="F32" s="100"/>
      <c r="G32" s="100" t="s">
        <v>25</v>
      </c>
      <c r="H32" s="109"/>
      <c r="I32" s="55"/>
    </row>
    <row r="33" spans="1:9" ht="18.75" customHeight="1">
      <c r="A33" s="93"/>
      <c r="B33" s="94"/>
      <c r="C33" s="12" t="s">
        <v>26</v>
      </c>
      <c r="D33" s="13" t="s">
        <v>1</v>
      </c>
      <c r="E33" s="12" t="s">
        <v>26</v>
      </c>
      <c r="F33" s="13" t="s">
        <v>1</v>
      </c>
      <c r="G33" s="12" t="s">
        <v>26</v>
      </c>
      <c r="H33" s="3" t="s">
        <v>1</v>
      </c>
      <c r="I33" s="56"/>
    </row>
    <row r="34" spans="1:10" ht="17.25" customHeight="1">
      <c r="A34" s="96" t="s">
        <v>39</v>
      </c>
      <c r="B34" s="97"/>
      <c r="C34" s="14">
        <v>99913142000</v>
      </c>
      <c r="D34" s="15">
        <v>100</v>
      </c>
      <c r="E34" s="14">
        <v>145626231714</v>
      </c>
      <c r="F34" s="15">
        <v>100</v>
      </c>
      <c r="G34" s="14">
        <v>45713089714</v>
      </c>
      <c r="H34" s="16">
        <v>45.75</v>
      </c>
      <c r="I34" s="57"/>
      <c r="J34" s="47"/>
    </row>
    <row r="35" spans="1:10" ht="17.25" customHeight="1">
      <c r="A35" s="29"/>
      <c r="B35" s="30" t="s">
        <v>56</v>
      </c>
      <c r="C35" s="18">
        <v>27987516000</v>
      </c>
      <c r="D35" s="19">
        <v>28.01</v>
      </c>
      <c r="E35" s="34">
        <v>60165581448</v>
      </c>
      <c r="F35" s="35">
        <v>41.32</v>
      </c>
      <c r="G35" s="35">
        <v>32178065448</v>
      </c>
      <c r="H35" s="23">
        <v>114.97</v>
      </c>
      <c r="I35" s="58"/>
      <c r="J35" s="47"/>
    </row>
    <row r="36" spans="1:10" ht="17.25" customHeight="1">
      <c r="A36" s="29"/>
      <c r="B36" s="9" t="s">
        <v>57</v>
      </c>
      <c r="C36" s="18">
        <v>71925626000</v>
      </c>
      <c r="D36" s="19">
        <v>71.99</v>
      </c>
      <c r="E36" s="34">
        <v>85460650266</v>
      </c>
      <c r="F36" s="35">
        <v>58.68</v>
      </c>
      <c r="G36" s="35">
        <v>13535024266</v>
      </c>
      <c r="H36" s="23">
        <v>18.82</v>
      </c>
      <c r="I36" s="58"/>
      <c r="J36" s="47"/>
    </row>
    <row r="37" spans="1:10" ht="17.25" customHeight="1">
      <c r="A37" s="102" t="s">
        <v>40</v>
      </c>
      <c r="B37" s="103"/>
      <c r="C37" s="25">
        <v>16883477000</v>
      </c>
      <c r="D37" s="25">
        <v>16.9</v>
      </c>
      <c r="E37" s="25">
        <v>4994391615</v>
      </c>
      <c r="F37" s="25">
        <v>3.43</v>
      </c>
      <c r="G37" s="25">
        <v>-11889085385</v>
      </c>
      <c r="H37" s="26">
        <v>-70.42</v>
      </c>
      <c r="I37" s="57"/>
      <c r="J37" s="47"/>
    </row>
    <row r="38" spans="1:10" ht="17.25" customHeight="1">
      <c r="A38" s="33"/>
      <c r="B38" s="9" t="s">
        <v>41</v>
      </c>
      <c r="C38" s="35">
        <v>16883477000</v>
      </c>
      <c r="D38" s="35">
        <v>16.9</v>
      </c>
      <c r="E38" s="35">
        <v>4994391615</v>
      </c>
      <c r="F38" s="35">
        <v>3.43</v>
      </c>
      <c r="G38" s="35">
        <v>-11889085385</v>
      </c>
      <c r="H38" s="36">
        <v>-70.42</v>
      </c>
      <c r="I38" s="59"/>
      <c r="J38" s="47"/>
    </row>
    <row r="39" spans="1:10" ht="17.25" customHeight="1">
      <c r="A39" s="102" t="s">
        <v>42</v>
      </c>
      <c r="B39" s="103"/>
      <c r="C39" s="37">
        <v>83029665000</v>
      </c>
      <c r="D39" s="38">
        <v>83.1</v>
      </c>
      <c r="E39" s="25">
        <v>140631840099</v>
      </c>
      <c r="F39" s="25">
        <v>96.57</v>
      </c>
      <c r="G39" s="25">
        <v>57602175099</v>
      </c>
      <c r="H39" s="26">
        <v>69.38</v>
      </c>
      <c r="I39" s="57"/>
      <c r="J39" s="47"/>
    </row>
    <row r="40" spans="1:10" ht="17.25" customHeight="1">
      <c r="A40" s="102"/>
      <c r="B40" s="103"/>
      <c r="C40" s="18"/>
      <c r="D40" s="19"/>
      <c r="E40" s="39"/>
      <c r="F40" s="38"/>
      <c r="G40" s="39"/>
      <c r="H40" s="40"/>
      <c r="I40" s="60"/>
      <c r="J40" s="47"/>
    </row>
    <row r="41" spans="1:10" ht="17.25" customHeight="1">
      <c r="A41" s="41"/>
      <c r="B41" s="9"/>
      <c r="C41" s="25"/>
      <c r="D41" s="25"/>
      <c r="E41" s="35"/>
      <c r="F41" s="35"/>
      <c r="G41" s="35"/>
      <c r="H41" s="26"/>
      <c r="I41" s="57"/>
      <c r="J41" s="47"/>
    </row>
    <row r="42" spans="1:9" ht="17.25" customHeight="1" thickBot="1">
      <c r="A42" s="104"/>
      <c r="B42" s="105"/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8">
        <v>0</v>
      </c>
      <c r="I42" s="57"/>
    </row>
    <row r="43" spans="1:9" ht="34.5" customHeight="1">
      <c r="A43" s="106" t="s">
        <v>75</v>
      </c>
      <c r="B43" s="107"/>
      <c r="C43" s="107"/>
      <c r="D43" s="107"/>
      <c r="E43" s="107"/>
      <c r="F43" s="107"/>
      <c r="G43" s="107"/>
      <c r="H43" s="107"/>
      <c r="I43" s="53"/>
    </row>
    <row r="44" spans="2:9" ht="15.75">
      <c r="B44" s="101"/>
      <c r="C44" s="101"/>
      <c r="D44" s="101"/>
      <c r="E44" s="101"/>
      <c r="F44" s="101"/>
      <c r="G44" s="101"/>
      <c r="H44" s="101"/>
      <c r="I44" s="53"/>
    </row>
  </sheetData>
  <sheetProtection/>
  <mergeCells count="22">
    <mergeCell ref="A1:H1"/>
    <mergeCell ref="C32:D32"/>
    <mergeCell ref="B30:H30"/>
    <mergeCell ref="G4:H4"/>
    <mergeCell ref="B2:H2"/>
    <mergeCell ref="E32:F32"/>
    <mergeCell ref="G32:H32"/>
    <mergeCell ref="A4:B5"/>
    <mergeCell ref="G3:H3"/>
    <mergeCell ref="G31:H31"/>
    <mergeCell ref="B44:H44"/>
    <mergeCell ref="A37:B37"/>
    <mergeCell ref="A42:B42"/>
    <mergeCell ref="A39:B39"/>
    <mergeCell ref="A40:B40"/>
    <mergeCell ref="A43:H43"/>
    <mergeCell ref="A32:B33"/>
    <mergeCell ref="A29:H29"/>
    <mergeCell ref="A34:B34"/>
    <mergeCell ref="C4:D4"/>
    <mergeCell ref="E4:F4"/>
    <mergeCell ref="A6:B6"/>
  </mergeCells>
  <dataValidations count="2">
    <dataValidation type="decimal" operator="greaterThanOrEqual" allowBlank="1" showInputMessage="1" showErrorMessage="1" sqref="E11:F11 G6 G13 C11:D12 F12 C6:F10 C13:F19 C21:F21">
      <formula1>0</formula1>
    </dataValidation>
    <dataValidation type="decimal" operator="notEqual" allowBlank="1" showInputMessage="1" showErrorMessage="1" sqref="E12">
      <formula1>0</formula1>
    </dataValidation>
  </dataValidations>
  <printOptions horizontalCentered="1"/>
  <pageMargins left="0.31496062992125984" right="0.15748031496062992" top="0.7874015748031497" bottom="0.5905511811023623" header="0.5118110236220472" footer="0.5118110236220472"/>
  <pageSetup horizontalDpi="600" verticalDpi="600" orientation="portrait" paperSize="9" scale="94" r:id="rId1"/>
  <ignoredErrors>
    <ignoredError sqref="G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">
      <selection activeCell="Q11" sqref="Q1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6.125" style="1" customWidth="1"/>
    <col min="10" max="10" width="1.37890625" style="1" customWidth="1"/>
    <col min="11" max="11" width="9.7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95" t="s">
        <v>52</v>
      </c>
      <c r="C1" s="95"/>
      <c r="D1" s="95"/>
      <c r="E1" s="95"/>
      <c r="F1" s="95"/>
      <c r="G1" s="95"/>
      <c r="H1" s="95"/>
      <c r="I1" s="95"/>
      <c r="J1" s="95"/>
      <c r="K1" s="95"/>
    </row>
    <row r="2" spans="2:11" ht="17.2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ht="20.25" thickBot="1">
      <c r="B3" s="2"/>
      <c r="C3" s="130" t="s">
        <v>69</v>
      </c>
      <c r="D3" s="131"/>
      <c r="E3" s="131"/>
      <c r="F3" s="131"/>
      <c r="G3" s="131"/>
      <c r="H3" s="131"/>
      <c r="I3" s="132" t="s">
        <v>0</v>
      </c>
      <c r="J3" s="132"/>
      <c r="K3" s="132"/>
    </row>
    <row r="4" spans="1:11" ht="18.75" customHeight="1">
      <c r="A4" s="91" t="s">
        <v>38</v>
      </c>
      <c r="B4" s="91"/>
      <c r="C4" s="92"/>
      <c r="D4" s="79" t="s">
        <v>61</v>
      </c>
      <c r="E4" s="92"/>
      <c r="F4" s="79" t="s">
        <v>44</v>
      </c>
      <c r="G4" s="92"/>
      <c r="H4" s="109" t="s">
        <v>25</v>
      </c>
      <c r="I4" s="136"/>
      <c r="J4" s="136"/>
      <c r="K4" s="136"/>
    </row>
    <row r="5" spans="1:11" ht="18.75" customHeight="1">
      <c r="A5" s="93"/>
      <c r="B5" s="93"/>
      <c r="C5" s="94"/>
      <c r="D5" s="112"/>
      <c r="E5" s="94"/>
      <c r="F5" s="112"/>
      <c r="G5" s="94"/>
      <c r="H5" s="137" t="s">
        <v>45</v>
      </c>
      <c r="I5" s="138"/>
      <c r="J5" s="139" t="s">
        <v>1</v>
      </c>
      <c r="K5" s="140"/>
    </row>
    <row r="6" spans="1:11" ht="17.25" customHeight="1">
      <c r="A6" s="123" t="s">
        <v>46</v>
      </c>
      <c r="B6" s="123"/>
      <c r="C6" s="124"/>
      <c r="D6" s="127"/>
      <c r="E6" s="128"/>
      <c r="F6" s="127"/>
      <c r="G6" s="128"/>
      <c r="H6" s="127"/>
      <c r="I6" s="128"/>
      <c r="J6" s="143"/>
      <c r="K6" s="144"/>
    </row>
    <row r="7" spans="1:12" ht="17.25" customHeight="1">
      <c r="A7" s="4"/>
      <c r="B7" s="113" t="s">
        <v>58</v>
      </c>
      <c r="C7" s="114"/>
      <c r="D7" s="84">
        <v>27987516000</v>
      </c>
      <c r="E7" s="86"/>
      <c r="F7" s="84">
        <v>60165581448</v>
      </c>
      <c r="G7" s="86"/>
      <c r="H7" s="77">
        <v>32178065448</v>
      </c>
      <c r="I7" s="78"/>
      <c r="J7" s="141">
        <v>114.97</v>
      </c>
      <c r="K7" s="147">
        <v>5.314627138812603E-08</v>
      </c>
      <c r="L7" s="47">
        <f>F7-D7-H7</f>
        <v>0</v>
      </c>
    </row>
    <row r="8" spans="1:12" ht="17.25" customHeight="1">
      <c r="A8" s="4"/>
      <c r="B8" s="113" t="s">
        <v>47</v>
      </c>
      <c r="C8" s="114"/>
      <c r="D8" s="84">
        <v>1932339000</v>
      </c>
      <c r="E8" s="86"/>
      <c r="F8" s="84">
        <v>-11171706819</v>
      </c>
      <c r="G8" s="86"/>
      <c r="H8" s="77">
        <v>-13104045819</v>
      </c>
      <c r="I8" s="78"/>
      <c r="J8" s="141">
        <v>-678.14</v>
      </c>
      <c r="K8" s="147">
        <v>7.950846034585637E-06</v>
      </c>
      <c r="L8" s="47">
        <f aca="true" t="shared" si="0" ref="L8:L14">F8-D8-H8</f>
        <v>0</v>
      </c>
    </row>
    <row r="9" spans="1:12" ht="17.25" customHeight="1">
      <c r="A9" s="4"/>
      <c r="B9" s="4" t="s">
        <v>48</v>
      </c>
      <c r="C9" s="6"/>
      <c r="D9" s="121">
        <v>29919855000</v>
      </c>
      <c r="E9" s="122"/>
      <c r="F9" s="121">
        <v>48993874629</v>
      </c>
      <c r="G9" s="122"/>
      <c r="H9" s="121">
        <v>19074019629</v>
      </c>
      <c r="I9" s="122"/>
      <c r="J9" s="145">
        <v>63.75</v>
      </c>
      <c r="K9" s="146">
        <v>1.2472417582524497E-06</v>
      </c>
      <c r="L9" s="47">
        <f t="shared" si="0"/>
        <v>0</v>
      </c>
    </row>
    <row r="10" spans="1:12" ht="17.25" customHeight="1">
      <c r="A10" s="119" t="s">
        <v>49</v>
      </c>
      <c r="B10" s="119"/>
      <c r="C10" s="120"/>
      <c r="D10" s="121"/>
      <c r="E10" s="122"/>
      <c r="F10" s="121"/>
      <c r="G10" s="122"/>
      <c r="H10" s="121"/>
      <c r="I10" s="122"/>
      <c r="J10" s="145"/>
      <c r="K10" s="146"/>
      <c r="L10" s="47">
        <f t="shared" si="0"/>
        <v>0</v>
      </c>
    </row>
    <row r="11" spans="1:12" ht="17.25" customHeight="1">
      <c r="A11" s="4"/>
      <c r="B11" s="117" t="s">
        <v>63</v>
      </c>
      <c r="C11" s="118"/>
      <c r="D11" s="84">
        <v>-35616914000</v>
      </c>
      <c r="E11" s="86"/>
      <c r="F11" s="84">
        <v>-51844535939</v>
      </c>
      <c r="G11" s="86"/>
      <c r="H11" s="77">
        <v>-16227621939</v>
      </c>
      <c r="I11" s="78"/>
      <c r="J11" s="141">
        <v>45.56</v>
      </c>
      <c r="K11" s="147">
        <v>2.856419691449064E-06</v>
      </c>
      <c r="L11" s="47">
        <f t="shared" si="0"/>
        <v>0</v>
      </c>
    </row>
    <row r="12" spans="1:12" ht="17.25" customHeight="1">
      <c r="A12" s="4"/>
      <c r="B12" s="117" t="s">
        <v>62</v>
      </c>
      <c r="C12" s="133"/>
      <c r="D12" s="125"/>
      <c r="E12" s="126"/>
      <c r="F12" s="84">
        <v>31293848100</v>
      </c>
      <c r="G12" s="86"/>
      <c r="H12" s="77">
        <v>31293848100</v>
      </c>
      <c r="I12" s="129"/>
      <c r="J12" s="141"/>
      <c r="K12" s="142"/>
      <c r="L12" s="47">
        <f t="shared" si="0"/>
        <v>0</v>
      </c>
    </row>
    <row r="13" spans="1:12" ht="17.25" customHeight="1">
      <c r="A13" s="4"/>
      <c r="B13" s="117" t="s">
        <v>43</v>
      </c>
      <c r="C13" s="118"/>
      <c r="D13" s="84">
        <v>-83378000</v>
      </c>
      <c r="E13" s="86"/>
      <c r="F13" s="84">
        <v>-27256996415</v>
      </c>
      <c r="G13" s="86"/>
      <c r="H13" s="77">
        <v>-27173618415</v>
      </c>
      <c r="I13" s="78"/>
      <c r="J13" s="141">
        <v>32590.87</v>
      </c>
      <c r="K13" s="147"/>
      <c r="L13" s="47">
        <f t="shared" si="0"/>
        <v>0</v>
      </c>
    </row>
    <row r="14" spans="1:12" ht="17.25" customHeight="1">
      <c r="A14" s="4"/>
      <c r="B14" s="117" t="s">
        <v>70</v>
      </c>
      <c r="C14" s="118"/>
      <c r="D14" s="84">
        <v>-5357000</v>
      </c>
      <c r="E14" s="129"/>
      <c r="F14" s="84">
        <v>-671646</v>
      </c>
      <c r="G14" s="129"/>
      <c r="H14" s="77">
        <v>4685354</v>
      </c>
      <c r="I14" s="129"/>
      <c r="J14" s="141">
        <v>-87.46</v>
      </c>
      <c r="K14" s="142"/>
      <c r="L14" s="47">
        <f t="shared" si="0"/>
        <v>0</v>
      </c>
    </row>
    <row r="15" spans="1:12" ht="17.25" customHeight="1">
      <c r="A15" s="4"/>
      <c r="B15" s="4" t="s">
        <v>3</v>
      </c>
      <c r="C15" s="6"/>
      <c r="D15" s="121">
        <v>-35705649000</v>
      </c>
      <c r="E15" s="122"/>
      <c r="F15" s="121">
        <v>-47808355900</v>
      </c>
      <c r="G15" s="122"/>
      <c r="H15" s="121">
        <v>-12102706900</v>
      </c>
      <c r="I15" s="122"/>
      <c r="J15" s="145">
        <v>33.9</v>
      </c>
      <c r="K15" s="146">
        <v>6.866103000971489E-07</v>
      </c>
      <c r="L15" s="47">
        <f aca="true" t="shared" si="1" ref="L15:L22">F15-D15-H15</f>
        <v>0</v>
      </c>
    </row>
    <row r="16" spans="1:12" ht="17.25" customHeight="1">
      <c r="A16" s="119" t="s">
        <v>4</v>
      </c>
      <c r="B16" s="119"/>
      <c r="C16" s="120"/>
      <c r="D16" s="121"/>
      <c r="E16" s="122"/>
      <c r="F16" s="121"/>
      <c r="G16" s="122"/>
      <c r="H16" s="121"/>
      <c r="I16" s="122"/>
      <c r="J16" s="145"/>
      <c r="K16" s="146"/>
      <c r="L16" s="47">
        <f t="shared" si="1"/>
        <v>0</v>
      </c>
    </row>
    <row r="17" spans="1:12" ht="17.25" customHeight="1">
      <c r="A17" s="4"/>
      <c r="B17" s="117" t="s">
        <v>64</v>
      </c>
      <c r="C17" s="118"/>
      <c r="D17" s="84">
        <v>84980465000</v>
      </c>
      <c r="E17" s="86"/>
      <c r="F17" s="84">
        <v>105359151430</v>
      </c>
      <c r="G17" s="86"/>
      <c r="H17" s="77">
        <v>20378686430</v>
      </c>
      <c r="I17" s="78"/>
      <c r="J17" s="141">
        <v>23.98</v>
      </c>
      <c r="K17" s="147">
        <v>4.0923553324846257E-10</v>
      </c>
      <c r="L17" s="47">
        <f t="shared" si="1"/>
        <v>0</v>
      </c>
    </row>
    <row r="18" spans="1:12" ht="17.25" customHeight="1">
      <c r="A18" s="4"/>
      <c r="B18" s="117" t="s">
        <v>65</v>
      </c>
      <c r="C18" s="133"/>
      <c r="D18" s="84">
        <v>-75462812000</v>
      </c>
      <c r="E18" s="129"/>
      <c r="F18" s="84">
        <v>-83386547614</v>
      </c>
      <c r="G18" s="129"/>
      <c r="H18" s="77">
        <v>-7923735614</v>
      </c>
      <c r="I18" s="129"/>
      <c r="J18" s="141">
        <v>10.5</v>
      </c>
      <c r="K18" s="142">
        <v>3.684823286971994E-09</v>
      </c>
      <c r="L18" s="47">
        <f t="shared" si="1"/>
        <v>0</v>
      </c>
    </row>
    <row r="19" spans="1:12" ht="17.25" customHeight="1">
      <c r="A19" s="4"/>
      <c r="B19" s="4" t="s">
        <v>5</v>
      </c>
      <c r="C19" s="6"/>
      <c r="D19" s="121">
        <v>9517653000</v>
      </c>
      <c r="E19" s="122"/>
      <c r="F19" s="121">
        <v>21972603816</v>
      </c>
      <c r="G19" s="122"/>
      <c r="H19" s="121">
        <v>12454950816</v>
      </c>
      <c r="I19" s="122"/>
      <c r="J19" s="145">
        <v>130.86</v>
      </c>
      <c r="K19" s="146">
        <v>5.2138179480800975E-08</v>
      </c>
      <c r="L19" s="47">
        <f t="shared" si="1"/>
        <v>0</v>
      </c>
    </row>
    <row r="20" spans="1:12" ht="17.25" customHeight="1">
      <c r="A20" s="119" t="s">
        <v>6</v>
      </c>
      <c r="B20" s="119"/>
      <c r="C20" s="120"/>
      <c r="D20" s="121">
        <v>3731859000</v>
      </c>
      <c r="E20" s="122"/>
      <c r="F20" s="121">
        <v>23158122545</v>
      </c>
      <c r="G20" s="122"/>
      <c r="H20" s="121">
        <v>19426263545</v>
      </c>
      <c r="I20" s="122"/>
      <c r="J20" s="145">
        <v>520.55</v>
      </c>
      <c r="K20" s="146">
        <v>2.092108871294368E-06</v>
      </c>
      <c r="L20" s="47">
        <f t="shared" si="1"/>
        <v>0</v>
      </c>
    </row>
    <row r="21" spans="1:12" ht="17.25" customHeight="1">
      <c r="A21" s="119" t="s">
        <v>7</v>
      </c>
      <c r="B21" s="119"/>
      <c r="C21" s="120"/>
      <c r="D21" s="82">
        <v>110247220000</v>
      </c>
      <c r="E21" s="135"/>
      <c r="F21" s="82">
        <v>219372477149</v>
      </c>
      <c r="G21" s="135"/>
      <c r="H21" s="121">
        <v>109125257149</v>
      </c>
      <c r="I21" s="122"/>
      <c r="J21" s="145">
        <v>98.98</v>
      </c>
      <c r="K21" s="146">
        <v>1.3450894267786775E-08</v>
      </c>
      <c r="L21" s="47">
        <f t="shared" si="1"/>
        <v>0</v>
      </c>
    </row>
    <row r="22" spans="1:12" ht="17.25" customHeight="1" thickBot="1">
      <c r="A22" s="115" t="s">
        <v>8</v>
      </c>
      <c r="B22" s="115"/>
      <c r="C22" s="116"/>
      <c r="D22" s="73">
        <v>113979079000</v>
      </c>
      <c r="E22" s="134"/>
      <c r="F22" s="73">
        <v>242530599694</v>
      </c>
      <c r="G22" s="134"/>
      <c r="H22" s="73">
        <v>128551520694</v>
      </c>
      <c r="I22" s="134"/>
      <c r="J22" s="158">
        <v>112.79</v>
      </c>
      <c r="K22" s="159">
        <v>5.4841665155299174E-08</v>
      </c>
      <c r="L22" s="47">
        <f t="shared" si="1"/>
        <v>0</v>
      </c>
    </row>
    <row r="23" spans="1:11" ht="17.25" customHeight="1">
      <c r="A23" s="89"/>
      <c r="B23" s="89"/>
      <c r="C23" s="89"/>
      <c r="D23" s="88"/>
      <c r="E23" s="88"/>
      <c r="F23" s="88"/>
      <c r="G23" s="88"/>
      <c r="H23" s="88"/>
      <c r="I23" s="88"/>
      <c r="J23" s="87"/>
      <c r="K23" s="87"/>
    </row>
    <row r="24" spans="1:11" ht="17.25" customHeight="1">
      <c r="A24" s="4"/>
      <c r="B24" s="4"/>
      <c r="C24" s="4"/>
      <c r="D24" s="72"/>
      <c r="E24" s="72"/>
      <c r="F24" s="72"/>
      <c r="G24" s="72"/>
      <c r="H24" s="72"/>
      <c r="I24" s="72"/>
      <c r="J24" s="61"/>
      <c r="K24" s="61"/>
    </row>
    <row r="25" spans="1:11" ht="17.25" customHeight="1">
      <c r="A25" s="4"/>
      <c r="B25" s="4"/>
      <c r="C25" s="4"/>
      <c r="D25" s="72"/>
      <c r="E25" s="72"/>
      <c r="F25" s="72"/>
      <c r="G25" s="72"/>
      <c r="H25" s="72"/>
      <c r="I25" s="72"/>
      <c r="J25" s="61"/>
      <c r="K25" s="61"/>
    </row>
    <row r="26" spans="1:11" ht="17.25" customHeight="1">
      <c r="A26" s="4"/>
      <c r="B26" s="4"/>
      <c r="C26" s="4"/>
      <c r="D26" s="72"/>
      <c r="E26" s="72"/>
      <c r="F26" s="72"/>
      <c r="G26" s="72"/>
      <c r="H26" s="72"/>
      <c r="I26" s="72"/>
      <c r="J26" s="61"/>
      <c r="K26" s="61"/>
    </row>
    <row r="27" spans="2:11" ht="27" customHeight="1">
      <c r="B27" s="95" t="s">
        <v>53</v>
      </c>
      <c r="C27" s="95"/>
      <c r="D27" s="95"/>
      <c r="E27" s="95"/>
      <c r="F27" s="95"/>
      <c r="G27" s="95"/>
      <c r="H27" s="95"/>
      <c r="I27" s="95"/>
      <c r="J27" s="95"/>
      <c r="K27" s="95"/>
    </row>
    <row r="28" spans="2:11" ht="17.25" customHeight="1"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3:11" ht="16.5" thickBot="1">
      <c r="C29" s="163" t="s">
        <v>71</v>
      </c>
      <c r="D29" s="163"/>
      <c r="E29" s="163"/>
      <c r="F29" s="163"/>
      <c r="G29" s="163"/>
      <c r="H29" s="163"/>
      <c r="I29" s="132" t="s">
        <v>0</v>
      </c>
      <c r="J29" s="132"/>
      <c r="K29" s="132"/>
    </row>
    <row r="30" spans="1:11" ht="35.25" customHeight="1">
      <c r="A30" s="156" t="s">
        <v>9</v>
      </c>
      <c r="B30" s="99"/>
      <c r="C30" s="98" t="s">
        <v>10</v>
      </c>
      <c r="D30" s="99"/>
      <c r="E30" s="161" t="s">
        <v>11</v>
      </c>
      <c r="F30" s="162"/>
      <c r="G30" s="98" t="s">
        <v>12</v>
      </c>
      <c r="H30" s="99"/>
      <c r="I30" s="98" t="s">
        <v>2</v>
      </c>
      <c r="J30" s="156"/>
      <c r="K30" s="8" t="s">
        <v>11</v>
      </c>
    </row>
    <row r="31" spans="1:11" ht="17.25" customHeight="1">
      <c r="A31" s="154" t="s">
        <v>13</v>
      </c>
      <c r="B31" s="155"/>
      <c r="C31" s="127">
        <f>SUM(C32:D38)</f>
        <v>949446282096</v>
      </c>
      <c r="D31" s="128"/>
      <c r="E31" s="127">
        <f aca="true" t="shared" si="2" ref="E31:E39">IF(C$31&gt;0,(C31/C$31)*100,0)</f>
        <v>100</v>
      </c>
      <c r="F31" s="128">
        <f>IF(E$5&gt;0,(E31/#REF!)*100,0)</f>
        <v>0</v>
      </c>
      <c r="G31" s="157" t="s">
        <v>14</v>
      </c>
      <c r="H31" s="155"/>
      <c r="I31" s="127">
        <f>SUM(I32:J34)</f>
        <v>21427259135</v>
      </c>
      <c r="J31" s="160"/>
      <c r="K31" s="7">
        <f>IF(I$39&gt;0,(I31/I$39)*100,0)</f>
        <v>2.2568163717169054</v>
      </c>
    </row>
    <row r="32" spans="1:11" ht="17.25" customHeight="1">
      <c r="A32" s="148" t="s">
        <v>15</v>
      </c>
      <c r="B32" s="149"/>
      <c r="C32" s="84">
        <v>816078307461</v>
      </c>
      <c r="D32" s="86"/>
      <c r="E32" s="77">
        <f t="shared" si="2"/>
        <v>85.95307842581926</v>
      </c>
      <c r="F32" s="78">
        <f>IF(E$5&gt;0,(E32/#REF!)*100,0)</f>
        <v>0</v>
      </c>
      <c r="G32" s="148" t="s">
        <v>16</v>
      </c>
      <c r="H32" s="149"/>
      <c r="I32" s="84">
        <v>9379338181</v>
      </c>
      <c r="J32" s="85"/>
      <c r="K32" s="5">
        <f>IF(I$39&gt;0,(I32/I$39)*100,0)</f>
        <v>0.9878745493946376</v>
      </c>
    </row>
    <row r="33" spans="1:11" ht="17.25" customHeight="1">
      <c r="A33" s="148" t="s">
        <v>18</v>
      </c>
      <c r="B33" s="149"/>
      <c r="C33" s="84">
        <v>133367302989</v>
      </c>
      <c r="D33" s="86"/>
      <c r="E33" s="77">
        <f>IF(C$31&gt;0,(C33/C$31)*100,0)</f>
        <v>14.046850833369742</v>
      </c>
      <c r="F33" s="78">
        <f>IF(E$5&gt;0,(E33/#REF!)*100,0)</f>
        <v>0</v>
      </c>
      <c r="G33" s="148" t="s">
        <v>17</v>
      </c>
      <c r="H33" s="149"/>
      <c r="I33" s="84">
        <v>12047920954</v>
      </c>
      <c r="J33" s="85"/>
      <c r="K33" s="5">
        <f>IF(I$39&gt;0,(I33/I$39)*100,0)</f>
        <v>1.2689418223222675</v>
      </c>
    </row>
    <row r="34" spans="1:11" ht="17.25" customHeight="1">
      <c r="A34" s="148" t="s">
        <v>72</v>
      </c>
      <c r="B34" s="149"/>
      <c r="C34" s="84">
        <v>671646</v>
      </c>
      <c r="D34" s="86"/>
      <c r="E34" s="77" t="s">
        <v>73</v>
      </c>
      <c r="F34" s="78">
        <f>IF(E$5&gt;0,(E34/#REF!)*100,0)</f>
        <v>0</v>
      </c>
      <c r="G34" s="148"/>
      <c r="H34" s="149"/>
      <c r="I34" s="84"/>
      <c r="J34" s="85"/>
      <c r="K34" s="5">
        <f>IF(I$39&gt;0,(I34/I$39)*100,0)</f>
        <v>0</v>
      </c>
    </row>
    <row r="35" spans="1:11" ht="17.25" customHeight="1">
      <c r="A35" s="148"/>
      <c r="B35" s="149"/>
      <c r="C35" s="84"/>
      <c r="D35" s="86"/>
      <c r="E35" s="77">
        <f t="shared" si="2"/>
        <v>0</v>
      </c>
      <c r="F35" s="78">
        <f>IF(E$5&gt;0,(E35/#REF!)*100,0)</f>
        <v>0</v>
      </c>
      <c r="G35" s="150" t="s">
        <v>19</v>
      </c>
      <c r="H35" s="151"/>
      <c r="I35" s="82">
        <f>SUM(I36:I38)</f>
        <v>928019022961</v>
      </c>
      <c r="J35" s="83"/>
      <c r="K35" s="7">
        <f>IF(I$39&gt;0,(I35/I$39)*100,0)</f>
        <v>97.74318362828309</v>
      </c>
    </row>
    <row r="36" spans="1:11" ht="17.25" customHeight="1">
      <c r="A36" s="148"/>
      <c r="B36" s="149"/>
      <c r="C36" s="84"/>
      <c r="D36" s="86"/>
      <c r="E36" s="77">
        <f t="shared" si="2"/>
        <v>0</v>
      </c>
      <c r="F36" s="78">
        <f>IF(E$5&gt;0,(E36/#REF!)*100,0)</f>
        <v>0</v>
      </c>
      <c r="G36" s="148" t="s">
        <v>20</v>
      </c>
      <c r="H36" s="149"/>
      <c r="I36" s="84">
        <v>787387182862</v>
      </c>
      <c r="J36" s="85"/>
      <c r="K36" s="5">
        <f>IF(I$39&gt;0,(I36/I$39)*100,0)</f>
        <v>82.93119871129119</v>
      </c>
    </row>
    <row r="37" spans="1:11" ht="17.25" customHeight="1">
      <c r="A37" s="148"/>
      <c r="B37" s="149"/>
      <c r="C37" s="84"/>
      <c r="D37" s="86"/>
      <c r="E37" s="77">
        <f t="shared" si="2"/>
        <v>0</v>
      </c>
      <c r="F37" s="78">
        <f>IF(E$5&gt;0,(E37/#REF!)*100,0)</f>
        <v>0</v>
      </c>
      <c r="G37" s="148" t="s">
        <v>21</v>
      </c>
      <c r="H37" s="149"/>
      <c r="I37" s="84">
        <v>140631840099</v>
      </c>
      <c r="J37" s="85"/>
      <c r="K37" s="5">
        <f>IF(I$39&gt;0,(I37/I$39)*100,0)</f>
        <v>14.811984916991912</v>
      </c>
    </row>
    <row r="38" spans="1:11" ht="17.25" customHeight="1">
      <c r="A38" s="148"/>
      <c r="B38" s="149"/>
      <c r="C38" s="84"/>
      <c r="D38" s="86"/>
      <c r="E38" s="77">
        <f t="shared" si="2"/>
        <v>0</v>
      </c>
      <c r="F38" s="78">
        <f>IF(E$5&gt;0,(E38/#REF!)*100,0)</f>
        <v>0</v>
      </c>
      <c r="G38" s="148"/>
      <c r="H38" s="149"/>
      <c r="I38" s="84"/>
      <c r="J38" s="85"/>
      <c r="K38" s="5">
        <f>IF(I$39&gt;0,(I38/I$39)*100,0)</f>
        <v>0</v>
      </c>
    </row>
    <row r="39" spans="1:12" ht="19.5" customHeight="1" thickBot="1">
      <c r="A39" s="152" t="s">
        <v>22</v>
      </c>
      <c r="B39" s="153"/>
      <c r="C39" s="73">
        <f>SUM(C32:D38)</f>
        <v>949446282096</v>
      </c>
      <c r="D39" s="134"/>
      <c r="E39" s="73">
        <f t="shared" si="2"/>
        <v>100</v>
      </c>
      <c r="F39" s="134">
        <f>IF(E$5&gt;0,(E39/#REF!)*100,0)</f>
        <v>0</v>
      </c>
      <c r="G39" s="75" t="s">
        <v>50</v>
      </c>
      <c r="H39" s="76"/>
      <c r="I39" s="73">
        <f>I31+I35</f>
        <v>949446282096</v>
      </c>
      <c r="J39" s="74"/>
      <c r="K39" s="10">
        <f>IF(I$39&gt;0,(I39/I$39)*100,0)</f>
        <v>100</v>
      </c>
      <c r="L39" s="32"/>
    </row>
    <row r="40" spans="2:11" s="11" customFormat="1" ht="16.5" customHeight="1" hidden="1">
      <c r="B40" s="90" t="s">
        <v>74</v>
      </c>
      <c r="C40" s="80"/>
      <c r="D40" s="80"/>
      <c r="E40" s="80"/>
      <c r="F40" s="80"/>
      <c r="G40" s="80"/>
      <c r="H40" s="80"/>
      <c r="I40" s="80"/>
      <c r="J40" s="80"/>
      <c r="K40" s="80"/>
    </row>
    <row r="41" spans="2:11" ht="16.5" customHeight="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 ht="87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</row>
  </sheetData>
  <sheetProtection/>
  <mergeCells count="152">
    <mergeCell ref="A34:B34"/>
    <mergeCell ref="I29:K29"/>
    <mergeCell ref="D20:E20"/>
    <mergeCell ref="F20:G20"/>
    <mergeCell ref="D21:E21"/>
    <mergeCell ref="A33:B33"/>
    <mergeCell ref="C29:H29"/>
    <mergeCell ref="I30:J30"/>
    <mergeCell ref="J20:K20"/>
    <mergeCell ref="A35:B35"/>
    <mergeCell ref="E35:F35"/>
    <mergeCell ref="I31:J31"/>
    <mergeCell ref="C30:D30"/>
    <mergeCell ref="E30:F30"/>
    <mergeCell ref="E31:F31"/>
    <mergeCell ref="C33:D33"/>
    <mergeCell ref="I33:J33"/>
    <mergeCell ref="C37:D37"/>
    <mergeCell ref="G37:H37"/>
    <mergeCell ref="A36:B36"/>
    <mergeCell ref="C36:D36"/>
    <mergeCell ref="E37:F37"/>
    <mergeCell ref="G36:H36"/>
    <mergeCell ref="A37:B37"/>
    <mergeCell ref="C35:D35"/>
    <mergeCell ref="H20:I20"/>
    <mergeCell ref="J22:K22"/>
    <mergeCell ref="D19:E19"/>
    <mergeCell ref="F19:G19"/>
    <mergeCell ref="H19:I19"/>
    <mergeCell ref="J19:K19"/>
    <mergeCell ref="J21:K21"/>
    <mergeCell ref="H21:I21"/>
    <mergeCell ref="C31:D31"/>
    <mergeCell ref="B28:K28"/>
    <mergeCell ref="A31:B31"/>
    <mergeCell ref="G32:H32"/>
    <mergeCell ref="I32:J32"/>
    <mergeCell ref="A30:B30"/>
    <mergeCell ref="A32:B32"/>
    <mergeCell ref="E32:F32"/>
    <mergeCell ref="G30:H30"/>
    <mergeCell ref="G31:H31"/>
    <mergeCell ref="G33:H33"/>
    <mergeCell ref="A39:B39"/>
    <mergeCell ref="C39:D39"/>
    <mergeCell ref="E39:F39"/>
    <mergeCell ref="A38:B38"/>
    <mergeCell ref="C38:D38"/>
    <mergeCell ref="E38:F38"/>
    <mergeCell ref="G38:H38"/>
    <mergeCell ref="I38:J38"/>
    <mergeCell ref="I34:J34"/>
    <mergeCell ref="G34:H34"/>
    <mergeCell ref="I37:J37"/>
    <mergeCell ref="G35:H35"/>
    <mergeCell ref="B27:K27"/>
    <mergeCell ref="D17:E17"/>
    <mergeCell ref="J7:K7"/>
    <mergeCell ref="J8:K8"/>
    <mergeCell ref="J9:K9"/>
    <mergeCell ref="J10:K10"/>
    <mergeCell ref="J15:K15"/>
    <mergeCell ref="J12:K12"/>
    <mergeCell ref="H22:I22"/>
    <mergeCell ref="J18:K18"/>
    <mergeCell ref="J16:K16"/>
    <mergeCell ref="J17:K17"/>
    <mergeCell ref="H11:I11"/>
    <mergeCell ref="H13:I13"/>
    <mergeCell ref="H14:I14"/>
    <mergeCell ref="J11:K11"/>
    <mergeCell ref="J13:K13"/>
    <mergeCell ref="H16:I16"/>
    <mergeCell ref="H17:I17"/>
    <mergeCell ref="H15:I15"/>
    <mergeCell ref="J14:K14"/>
    <mergeCell ref="H6:I6"/>
    <mergeCell ref="F14:G14"/>
    <mergeCell ref="F15:G15"/>
    <mergeCell ref="F7:G7"/>
    <mergeCell ref="F8:G8"/>
    <mergeCell ref="H12:I12"/>
    <mergeCell ref="F6:G6"/>
    <mergeCell ref="J6:K6"/>
    <mergeCell ref="H8:I8"/>
    <mergeCell ref="H4:K4"/>
    <mergeCell ref="F4:G5"/>
    <mergeCell ref="H5:I5"/>
    <mergeCell ref="J5:K5"/>
    <mergeCell ref="H10:I10"/>
    <mergeCell ref="D15:E15"/>
    <mergeCell ref="B7:C7"/>
    <mergeCell ref="D14:E14"/>
    <mergeCell ref="F12:G12"/>
    <mergeCell ref="F13:G13"/>
    <mergeCell ref="D10:E10"/>
    <mergeCell ref="D9:E9"/>
    <mergeCell ref="F9:G9"/>
    <mergeCell ref="D11:E11"/>
    <mergeCell ref="F22:G22"/>
    <mergeCell ref="F21:G21"/>
    <mergeCell ref="B18:C18"/>
    <mergeCell ref="F17:G17"/>
    <mergeCell ref="F18:G18"/>
    <mergeCell ref="D22:E22"/>
    <mergeCell ref="D18:E18"/>
    <mergeCell ref="H18:I18"/>
    <mergeCell ref="B1:K1"/>
    <mergeCell ref="B2:K2"/>
    <mergeCell ref="C3:H3"/>
    <mergeCell ref="I3:K3"/>
    <mergeCell ref="H7:I7"/>
    <mergeCell ref="B13:C13"/>
    <mergeCell ref="B12:C12"/>
    <mergeCell ref="H9:I9"/>
    <mergeCell ref="F10:G10"/>
    <mergeCell ref="D16:E16"/>
    <mergeCell ref="F16:G16"/>
    <mergeCell ref="F11:G11"/>
    <mergeCell ref="A4:C5"/>
    <mergeCell ref="A6:C6"/>
    <mergeCell ref="D13:E13"/>
    <mergeCell ref="D12:E12"/>
    <mergeCell ref="D6:E6"/>
    <mergeCell ref="D7:E7"/>
    <mergeCell ref="D8:E8"/>
    <mergeCell ref="D4:E5"/>
    <mergeCell ref="B8:C8"/>
    <mergeCell ref="A22:C22"/>
    <mergeCell ref="B11:C11"/>
    <mergeCell ref="A20:C20"/>
    <mergeCell ref="B17:C17"/>
    <mergeCell ref="B14:C14"/>
    <mergeCell ref="A10:C10"/>
    <mergeCell ref="A21:C21"/>
    <mergeCell ref="A16:C16"/>
    <mergeCell ref="B40:K42"/>
    <mergeCell ref="I35:J35"/>
    <mergeCell ref="I36:J36"/>
    <mergeCell ref="C32:D32"/>
    <mergeCell ref="I39:J39"/>
    <mergeCell ref="G39:H39"/>
    <mergeCell ref="C34:D34"/>
    <mergeCell ref="E36:F36"/>
    <mergeCell ref="E34:F34"/>
    <mergeCell ref="E33:F33"/>
    <mergeCell ref="J23:K23"/>
    <mergeCell ref="H23:I23"/>
    <mergeCell ref="D23:E23"/>
    <mergeCell ref="A23:C23"/>
    <mergeCell ref="F23:G23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</cp:lastModifiedBy>
  <cp:lastPrinted>2018-04-27T08:03:23Z</cp:lastPrinted>
  <dcterms:created xsi:type="dcterms:W3CDTF">2012-03-08T08:45:09Z</dcterms:created>
  <dcterms:modified xsi:type="dcterms:W3CDTF">2018-04-27T08:03:31Z</dcterms:modified>
  <cp:category/>
  <cp:version/>
  <cp:contentType/>
  <cp:contentStatus/>
</cp:coreProperties>
</file>