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516" activeTab="1"/>
  </bookViews>
  <sheets>
    <sheet name="餘絀表及撥補表" sheetId="1" r:id="rId1"/>
    <sheet name="現流表及平衡表 " sheetId="2" r:id="rId2"/>
  </sheets>
  <definedNames>
    <definedName name="_xlnm.Print_Area" localSheetId="1">'現流表及平衡表 '!$A$1:$K$45</definedName>
    <definedName name="_xlnm.Print_Area" localSheetId="0">'餘絀表及撥補表'!$A$1:$H$48</definedName>
  </definedNames>
  <calcPr fullCalcOnLoad="1"/>
</workbook>
</file>

<file path=xl/sharedStrings.xml><?xml version="1.0" encoding="utf-8"?>
<sst xmlns="http://schemas.openxmlformats.org/spreadsheetml/2006/main" count="107" uniqueCount="86">
  <si>
    <t>單位：新臺幣元</t>
  </si>
  <si>
    <t>％</t>
  </si>
  <si>
    <t>金　　　　額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</si>
  <si>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</si>
  <si>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</si>
  <si>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</si>
  <si>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</si>
  <si>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</si>
  <si>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</si>
  <si>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</si>
  <si>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</si>
  <si>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</si>
  <si>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</si>
  <si>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其他負債</t>
  </si>
  <si>
    <t>基金</t>
  </si>
  <si>
    <t>合                 計</t>
  </si>
  <si>
    <t>科目</t>
  </si>
  <si>
    <t>本年度決算數</t>
  </si>
  <si>
    <r>
      <t>金</t>
    </r>
    <r>
      <rPr>
        <b/>
        <sz val="12"/>
        <color indexed="8"/>
        <rFont val="新細明體"/>
        <family val="1"/>
      </rPr>
      <t>額</t>
    </r>
  </si>
  <si>
    <t>總收入</t>
  </si>
  <si>
    <t>手續費收入</t>
  </si>
  <si>
    <t>總支出</t>
  </si>
  <si>
    <t>項目</t>
  </si>
  <si>
    <t>賸餘之部</t>
  </si>
  <si>
    <t>分配之部</t>
  </si>
  <si>
    <t>本年度分配收益數</t>
  </si>
  <si>
    <t>未分配賸餘</t>
  </si>
  <si>
    <t>本年度
決算數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</si>
  <si>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</si>
  <si>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業務活動之現金流量</t>
  </si>
  <si>
    <t>調整非現金項目</t>
  </si>
  <si>
    <t>投資活動之現金流量</t>
  </si>
  <si>
    <t>合 　　計</t>
  </si>
  <si>
    <t>勞工退休基金（舊制）平衡表</t>
  </si>
  <si>
    <t>本期賸餘</t>
  </si>
  <si>
    <t>前期未分配賸餘</t>
  </si>
  <si>
    <t>本年度預算數</t>
  </si>
  <si>
    <t>本年度
預算數</t>
  </si>
  <si>
    <t>提撥勞工退休基金</t>
  </si>
  <si>
    <t>給付勞工退休基金</t>
  </si>
  <si>
    <t>增加無形資產</t>
  </si>
  <si>
    <t>無形資產</t>
  </si>
  <si>
    <t>投資業務收入</t>
  </si>
  <si>
    <t>兌換賸餘</t>
  </si>
  <si>
    <t>存款利息收入</t>
  </si>
  <si>
    <t>雜項收入</t>
  </si>
  <si>
    <t>投資業務成本</t>
  </si>
  <si>
    <t>提存投資損失</t>
  </si>
  <si>
    <t>雜項費用</t>
  </si>
  <si>
    <t>本期賸餘（短絀）</t>
  </si>
  <si>
    <t>短絀之部</t>
  </si>
  <si>
    <t xml:space="preserve">    本期短絀</t>
  </si>
  <si>
    <t xml:space="preserve">    本期分配收益數</t>
  </si>
  <si>
    <t>填補之部</t>
  </si>
  <si>
    <t>撥用賸餘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</si>
  <si>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</si>
  <si>
    <t>利息股利之調整</t>
  </si>
  <si>
    <t>收取利息</t>
  </si>
  <si>
    <t>收取股利</t>
  </si>
  <si>
    <t>本期賸餘（短絀）</t>
  </si>
  <si>
    <t xml:space="preserve">  業務活動之淨現金流入（流出）</t>
  </si>
  <si>
    <t xml:space="preserve">  投資活動之淨現金流入（流出）</t>
  </si>
  <si>
    <t>其他負債淨增(淨減)</t>
  </si>
  <si>
    <t xml:space="preserve">  籌資活動之淨現金流入（流出）</t>
  </si>
  <si>
    <t>現金及約當現金之淨增（淨減）</t>
  </si>
  <si>
    <t>投資、長期應收款、貸墊款及準備金</t>
  </si>
  <si>
    <t>籌資活動之現金流量</t>
  </si>
  <si>
    <t>流動金融資產淨減(淨增)</t>
  </si>
  <si>
    <t>減少投資</t>
  </si>
  <si>
    <t>增加投資</t>
  </si>
  <si>
    <t>淨值</t>
  </si>
  <si>
    <t>累積餘絀</t>
  </si>
  <si>
    <t>-</t>
  </si>
  <si>
    <t>勞工退休基金（舊制）現金流量表</t>
  </si>
  <si>
    <r>
      <t>比較增減</t>
    </r>
  </si>
  <si>
    <t>勞工退休基金（舊制）餘絀撥補表</t>
  </si>
  <si>
    <t>勞工退休基金（舊制）收支餘絀表</t>
  </si>
  <si>
    <t>本期分配保證收益後短絀</t>
  </si>
  <si>
    <t>前期未分配賸餘填補本期短絀</t>
  </si>
  <si>
    <r>
      <rPr>
        <sz val="10"/>
        <color indexed="8"/>
        <rFont val="新細明體"/>
        <family val="1"/>
      </rPr>
      <t>註：前期未分配賸餘</t>
    </r>
    <r>
      <rPr>
        <sz val="10"/>
        <color indexed="8"/>
        <rFont val="Times New Roman"/>
        <family val="1"/>
      </rPr>
      <t>114,189,952,487</t>
    </r>
    <r>
      <rPr>
        <sz val="10"/>
        <color indexed="8"/>
        <rFont val="新細明體"/>
        <family val="1"/>
      </rPr>
      <t>元，係</t>
    </r>
    <r>
      <rPr>
        <sz val="10"/>
        <color indexed="8"/>
        <rFont val="Times New Roman"/>
        <family val="1"/>
      </rPr>
      <t>106</t>
    </r>
    <r>
      <rPr>
        <sz val="10"/>
        <color indexed="8"/>
        <rFont val="新細明體"/>
        <family val="1"/>
      </rPr>
      <t>年度未分配賸餘</t>
    </r>
    <r>
      <rPr>
        <sz val="10"/>
        <color indexed="8"/>
        <rFont val="Times New Roman"/>
        <family val="1"/>
      </rPr>
      <t>140,631,840,099</t>
    </r>
    <r>
      <rPr>
        <sz val="10"/>
        <color indexed="8"/>
        <rFont val="新細明體"/>
        <family val="1"/>
      </rPr>
      <t>元，於扣除</t>
    </r>
    <r>
      <rPr>
        <sz val="10"/>
        <color indexed="8"/>
        <rFont val="Times New Roman"/>
        <family val="1"/>
      </rPr>
      <t>107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新細明體"/>
        <family val="1"/>
      </rPr>
      <t>月再分配數</t>
    </r>
    <r>
      <rPr>
        <sz val="10"/>
        <color indexed="8"/>
        <rFont val="Times New Roman"/>
        <family val="1"/>
      </rPr>
      <t>26,441,887,612</t>
    </r>
    <r>
      <rPr>
        <sz val="10"/>
        <color indexed="8"/>
        <rFont val="新細明體"/>
        <family val="1"/>
      </rPr>
      <t>元後
        之淨額。</t>
    </r>
  </si>
  <si>
    <t>未計利息股利之本期賸餘（短絀）</t>
  </si>
  <si>
    <t>未計利息股利之現金流入（流出）</t>
  </si>
  <si>
    <t>註：本表「期初現金及約當現金」配合本年度導入企業會計準則按重分類後之數表達。</t>
  </si>
  <si>
    <r>
      <t xml:space="preserve">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</si>
  <si>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r>
      <t xml:space="preserve">    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         </t>
    </r>
  </si>
  <si>
    <r>
      <t xml:space="preserve"> </t>
    </r>
    <r>
      <rPr>
        <sz val="10"/>
        <color indexed="8"/>
        <rFont val="新細明體"/>
        <family val="1"/>
      </rPr>
      <t>註：信託代理與保證資產（負債）性質科目，本年度決算核定數為</t>
    </r>
    <r>
      <rPr>
        <sz val="10"/>
        <color indexed="8"/>
        <rFont val="Times New Roman"/>
        <family val="1"/>
      </rPr>
      <t>372,541,453</t>
    </r>
    <r>
      <rPr>
        <sz val="10"/>
        <color indexed="8"/>
        <rFont val="新細明體"/>
        <family val="1"/>
      </rPr>
      <t xml:space="preserve">元；期收出售遠匯款（期付遠匯款）性質科目
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新細明體"/>
        <family val="1"/>
      </rPr>
      <t>，本年度決算核定數為</t>
    </r>
    <r>
      <rPr>
        <sz val="10"/>
        <color indexed="8"/>
        <rFont val="Times New Roman"/>
        <family val="1"/>
      </rPr>
      <t>88,151,252,008</t>
    </r>
    <r>
      <rPr>
        <sz val="10"/>
        <color indexed="8"/>
        <rFont val="新細明體"/>
        <family val="1"/>
      </rPr>
      <t>元；買入期貨（待抵銷買入期貨）性質科目，本年度決算核定數為</t>
    </r>
    <r>
      <rPr>
        <sz val="10"/>
        <color indexed="8"/>
        <rFont val="Times New Roman"/>
        <family val="1"/>
      </rPr>
      <t xml:space="preserve">11,647,175,539
        </t>
    </r>
    <r>
      <rPr>
        <sz val="10"/>
        <color indexed="8"/>
        <rFont val="新細明體"/>
        <family val="1"/>
      </rPr>
      <t>元；賣出期貨（待抵銷賣出期貨）性質科目，本年度決算核定數為</t>
    </r>
    <r>
      <rPr>
        <sz val="10"/>
        <color indexed="8"/>
        <rFont val="Times New Roman"/>
        <family val="1"/>
      </rPr>
      <t>23,973,794,521</t>
    </r>
    <r>
      <rPr>
        <sz val="10"/>
        <color indexed="8"/>
        <rFont val="新細明體"/>
        <family val="1"/>
      </rPr>
      <t>元；換入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細明體"/>
        <family val="1"/>
      </rPr>
      <t>換出利率交換（待抵銷換入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細明體"/>
        <family val="1"/>
      </rPr>
      <t xml:space="preserve">
        換出利率交換）性質科目，本年度決算核定數為</t>
    </r>
    <r>
      <rPr>
        <sz val="10"/>
        <color indexed="8"/>
        <rFont val="Times New Roman"/>
        <family val="1"/>
      </rPr>
      <t>255,503,064,118</t>
    </r>
    <r>
      <rPr>
        <sz val="10"/>
        <color indexed="8"/>
        <rFont val="新細明體"/>
        <family val="1"/>
      </rPr>
      <t>元；買入選擇權（待抵銷買入選擇權）性質科目，本年
        度決算核定數為</t>
    </r>
    <r>
      <rPr>
        <sz val="10"/>
        <color indexed="8"/>
        <rFont val="Times New Roman"/>
        <family val="1"/>
      </rPr>
      <t xml:space="preserve"> 1,081,801,600</t>
    </r>
    <r>
      <rPr>
        <sz val="10"/>
        <color indexed="8"/>
        <rFont val="新細明體"/>
        <family val="1"/>
      </rPr>
      <t>元。</t>
    </r>
    <r>
      <rPr>
        <sz val="10"/>
        <color indexed="8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</si>
</sst>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0.00_ "/>
  </numFmts>
  <fonts count="38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10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b/>
      <sz val="12"/>
      <color indexed="8"/>
      <name val="細明體"/>
      <family val="3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color indexed="8"/>
      <name val="細明體"/>
      <family val="3"/>
    </font>
    <font>
      <sz val="12"/>
      <color indexed="10"/>
      <name val="標楷體"/>
      <family val="4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8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7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left" vertical="center"/>
      <protection locked="0"/>
    </xf>
    <xf numFmtId="181" fontId="12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8" fillId="0" borderId="15" xfId="0" applyFont="1" applyBorder="1" applyAlignment="1" applyProtection="1">
      <alignment horizontal="distributed" vertical="center" indent="1"/>
      <protection/>
    </xf>
    <xf numFmtId="0" fontId="8" fillId="0" borderId="15" xfId="0" applyFont="1" applyBorder="1" applyAlignment="1" applyProtection="1">
      <alignment horizontal="center" vertical="center"/>
      <protection/>
    </xf>
    <xf numFmtId="181" fontId="12" fillId="0" borderId="16" xfId="0" applyNumberFormat="1" applyFont="1" applyBorder="1" applyAlignment="1" applyProtection="1">
      <alignment vertical="center"/>
      <protection/>
    </xf>
    <xf numFmtId="181" fontId="12" fillId="0" borderId="17" xfId="0" applyNumberFormat="1" applyFont="1" applyBorder="1" applyAlignment="1" applyProtection="1">
      <alignment vertical="center" readingOrder="2"/>
      <protection/>
    </xf>
    <xf numFmtId="178" fontId="12" fillId="0" borderId="17" xfId="0" applyNumberFormat="1" applyFont="1" applyBorder="1" applyAlignment="1" applyProtection="1">
      <alignment vertical="center" readingOrder="2"/>
      <protection/>
    </xf>
    <xf numFmtId="0" fontId="18" fillId="0" borderId="0" xfId="0" applyFont="1" applyAlignment="1">
      <alignment vertical="center"/>
    </xf>
    <xf numFmtId="181" fontId="14" fillId="0" borderId="18" xfId="0" applyNumberFormat="1" applyFont="1" applyBorder="1" applyAlignment="1" applyProtection="1">
      <alignment horizontal="left" vertical="center"/>
      <protection locked="0"/>
    </xf>
    <xf numFmtId="181" fontId="14" fillId="0" borderId="18" xfId="0" applyNumberFormat="1" applyFont="1" applyBorder="1" applyAlignment="1" applyProtection="1">
      <alignment horizontal="center" vertical="center"/>
      <protection/>
    </xf>
    <xf numFmtId="181" fontId="14" fillId="0" borderId="18" xfId="0" applyNumberFormat="1" applyFont="1" applyBorder="1" applyAlignment="1" applyProtection="1">
      <alignment horizontal="center" vertical="center"/>
      <protection locked="0"/>
    </xf>
    <xf numFmtId="181" fontId="19" fillId="0" borderId="18" xfId="0" applyNumberFormat="1" applyFont="1" applyBorder="1" applyAlignment="1" applyProtection="1">
      <alignment horizontal="center" vertical="center"/>
      <protection/>
    </xf>
    <xf numFmtId="181" fontId="14" fillId="0" borderId="18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>
      <alignment horizontal="right" vertical="center" readingOrder="2"/>
      <protection/>
    </xf>
    <xf numFmtId="181" fontId="14" fillId="0" borderId="18" xfId="0" applyNumberFormat="1" applyFont="1" applyFill="1" applyBorder="1" applyAlignment="1" applyProtection="1">
      <alignment horizontal="right" vertical="center"/>
      <protection locked="0"/>
    </xf>
    <xf numFmtId="181" fontId="12" fillId="0" borderId="18" xfId="0" applyNumberFormat="1" applyFont="1" applyBorder="1" applyAlignment="1" applyProtection="1">
      <alignment vertical="center"/>
      <protection/>
    </xf>
    <xf numFmtId="178" fontId="12" fillId="0" borderId="11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78" fontId="12" fillId="0" borderId="14" xfId="0" applyNumberFormat="1" applyFont="1" applyBorder="1" applyAlignment="1" applyProtection="1">
      <alignment vertical="center" readingOrder="2"/>
      <protection/>
    </xf>
    <xf numFmtId="0" fontId="4" fillId="0" borderId="0" xfId="0" applyFont="1" applyAlignment="1">
      <alignment vertical="center"/>
    </xf>
    <xf numFmtId="49" fontId="17" fillId="0" borderId="12" xfId="0" applyNumberFormat="1" applyFont="1" applyBorder="1" applyAlignment="1" applyProtection="1">
      <alignment horizontal="left" vertical="center" readingOrder="1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right"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181" fontId="14" fillId="0" borderId="18" xfId="0" applyNumberFormat="1" applyFont="1" applyBorder="1" applyAlignment="1" applyProtection="1">
      <alignment vertical="center"/>
      <protection locked="0"/>
    </xf>
    <xf numFmtId="181" fontId="14" fillId="0" borderId="18" xfId="0" applyNumberFormat="1" applyFont="1" applyBorder="1" applyAlignment="1" applyProtection="1">
      <alignment vertical="center"/>
      <protection/>
    </xf>
    <xf numFmtId="178" fontId="14" fillId="0" borderId="11" xfId="0" applyNumberFormat="1" applyFont="1" applyBorder="1" applyAlignment="1" applyProtection="1">
      <alignment vertical="center" readingOrder="2"/>
      <protection/>
    </xf>
    <xf numFmtId="181" fontId="12" fillId="0" borderId="18" xfId="0" applyNumberFormat="1" applyFont="1" applyBorder="1" applyAlignment="1" applyProtection="1">
      <alignment horizontal="left" vertical="center"/>
      <protection locked="0"/>
    </xf>
    <xf numFmtId="181" fontId="12" fillId="0" borderId="18" xfId="0" applyNumberFormat="1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43" fontId="14" fillId="0" borderId="20" xfId="0" applyNumberFormat="1" applyFont="1" applyBorder="1" applyAlignment="1" applyProtection="1">
      <alignment horizontal="left" vertical="center" wrapText="1"/>
      <protection locked="0"/>
    </xf>
    <xf numFmtId="181" fontId="4" fillId="0" borderId="0" xfId="0" applyNumberFormat="1" applyFont="1" applyAlignment="1">
      <alignment vertical="center"/>
    </xf>
    <xf numFmtId="0" fontId="9" fillId="0" borderId="21" xfId="0" applyFont="1" applyBorder="1" applyAlignment="1" applyProtection="1">
      <alignment horizontal="left" vertical="top"/>
      <protection locked="0"/>
    </xf>
    <xf numFmtId="43" fontId="14" fillId="0" borderId="18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right" vertical="top"/>
    </xf>
    <xf numFmtId="0" fontId="8" fillId="0" borderId="0" xfId="0" applyFont="1" applyBorder="1" applyAlignment="1" applyProtection="1">
      <alignment horizontal="distributed" vertical="center" indent="1"/>
      <protection/>
    </xf>
    <xf numFmtId="0" fontId="8" fillId="0" borderId="0" xfId="0" applyFont="1" applyBorder="1" applyAlignment="1" applyProtection="1">
      <alignment horizontal="center" vertical="center"/>
      <protection/>
    </xf>
    <xf numFmtId="178" fontId="12" fillId="0" borderId="0" xfId="0" applyNumberFormat="1" applyFont="1" applyBorder="1" applyAlignment="1" applyProtection="1">
      <alignment vertical="center" readingOrder="2"/>
      <protection/>
    </xf>
    <xf numFmtId="178" fontId="14" fillId="0" borderId="0" xfId="0" applyNumberFormat="1" applyFont="1" applyBorder="1" applyAlignment="1" applyProtection="1">
      <alignment horizontal="right" vertical="center" readingOrder="2"/>
      <protection/>
    </xf>
    <xf numFmtId="178" fontId="14" fillId="0" borderId="0" xfId="0" applyNumberFormat="1" applyFont="1" applyBorder="1" applyAlignment="1" applyProtection="1">
      <alignment vertical="center" readingOrder="2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7" fillId="0" borderId="22" xfId="0" applyFont="1" applyBorder="1" applyAlignment="1" applyProtection="1">
      <alignment horizontal="left" vertical="center"/>
      <protection locked="0"/>
    </xf>
    <xf numFmtId="181" fontId="14" fillId="0" borderId="19" xfId="0" applyNumberFormat="1" applyFont="1" applyBorder="1" applyAlignment="1" applyProtection="1">
      <alignment horizontal="left" vertical="center"/>
      <protection locked="0"/>
    </xf>
    <xf numFmtId="181" fontId="14" fillId="0" borderId="19" xfId="0" applyNumberFormat="1" applyFont="1" applyBorder="1" applyAlignment="1" applyProtection="1">
      <alignment horizontal="center" vertical="center"/>
      <protection/>
    </xf>
    <xf numFmtId="181" fontId="14" fillId="0" borderId="19" xfId="0" applyNumberFormat="1" applyFont="1" applyBorder="1" applyAlignment="1" applyProtection="1">
      <alignment horizontal="center" vertical="center"/>
      <protection locked="0"/>
    </xf>
    <xf numFmtId="43" fontId="14" fillId="0" borderId="19" xfId="0" applyNumberFormat="1" applyFont="1" applyBorder="1" applyAlignment="1" applyProtection="1">
      <alignment horizontal="right" vertical="center"/>
      <protection/>
    </xf>
    <xf numFmtId="181" fontId="14" fillId="0" borderId="19" xfId="0" applyNumberFormat="1" applyFont="1" applyBorder="1" applyAlignment="1" applyProtection="1">
      <alignment horizontal="right" vertical="center"/>
      <protection/>
    </xf>
    <xf numFmtId="178" fontId="14" fillId="0" borderId="14" xfId="0" applyNumberFormat="1" applyFont="1" applyBorder="1" applyAlignment="1" applyProtection="1">
      <alignment horizontal="right" vertical="center" readingOrder="2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178" fontId="12" fillId="0" borderId="11" xfId="0" applyNumberFormat="1" applyFont="1" applyBorder="1" applyAlignment="1" applyProtection="1">
      <alignment horizontal="right" vertical="center"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 locked="0"/>
    </xf>
    <xf numFmtId="181" fontId="14" fillId="0" borderId="12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/>
    </xf>
    <xf numFmtId="181" fontId="14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21" xfId="0" applyNumberFormat="1" applyFont="1" applyBorder="1" applyAlignment="1" applyProtection="1">
      <alignment horizontal="right" vertical="center"/>
      <protection/>
    </xf>
    <xf numFmtId="0" fontId="16" fillId="0" borderId="14" xfId="0" applyFont="1" applyBorder="1" applyAlignment="1" applyProtection="1">
      <alignment horizontal="distributed" vertical="center" indent="1"/>
      <protection/>
    </xf>
    <xf numFmtId="0" fontId="0" fillId="0" borderId="12" xfId="0" applyBorder="1" applyAlignment="1">
      <alignment horizontal="right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81" fontId="12" fillId="0" borderId="14" xfId="0" applyNumberFormat="1" applyFont="1" applyBorder="1" applyAlignment="1" applyProtection="1">
      <alignment horizontal="right" vertical="center"/>
      <protection/>
    </xf>
    <xf numFmtId="181" fontId="12" fillId="0" borderId="22" xfId="0" applyNumberFormat="1" applyFont="1" applyBorder="1" applyAlignment="1" applyProtection="1">
      <alignment horizontal="right" vertical="center"/>
      <protection/>
    </xf>
    <xf numFmtId="0" fontId="14" fillId="0" borderId="20" xfId="0" applyFont="1" applyBorder="1" applyAlignment="1" applyProtection="1">
      <alignment horizontal="left" vertical="top" wrapText="1"/>
      <protection locked="0"/>
    </xf>
    <xf numFmtId="0" fontId="22" fillId="0" borderId="20" xfId="0" applyFont="1" applyBorder="1" applyAlignment="1">
      <alignment vertical="top"/>
    </xf>
    <xf numFmtId="0" fontId="22" fillId="0" borderId="0" xfId="0" applyFont="1" applyAlignment="1">
      <alignment vertical="top"/>
    </xf>
    <xf numFmtId="181" fontId="12" fillId="0" borderId="11" xfId="0" applyNumberFormat="1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181" fontId="12" fillId="0" borderId="11" xfId="0" applyNumberFormat="1" applyFont="1" applyBorder="1" applyAlignment="1" applyProtection="1">
      <alignment horizontal="righ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0" fontId="0" fillId="0" borderId="12" xfId="0" applyBorder="1" applyAlignment="1">
      <alignment horizontal="left" vertical="center"/>
    </xf>
    <xf numFmtId="181" fontId="14" fillId="0" borderId="11" xfId="0" applyNumberFormat="1" applyFont="1" applyBorder="1" applyAlignment="1" applyProtection="1">
      <alignment horizontal="right" vertical="center"/>
      <protection locked="0"/>
    </xf>
    <xf numFmtId="181" fontId="14" fillId="0" borderId="12" xfId="0" applyNumberFormat="1" applyFont="1" applyBorder="1" applyAlignment="1" applyProtection="1">
      <alignment horizontal="right" vertical="center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left" vertical="center"/>
      <protection locked="0"/>
    </xf>
    <xf numFmtId="0" fontId="16" fillId="0" borderId="25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distributed" vertical="center" indent="1"/>
      <protection/>
    </xf>
    <xf numFmtId="0" fontId="8" fillId="0" borderId="13" xfId="0" applyFont="1" applyBorder="1" applyAlignment="1" applyProtection="1">
      <alignment horizontal="distributed" vertical="center" indent="1"/>
      <protection/>
    </xf>
    <xf numFmtId="0" fontId="15" fillId="0" borderId="21" xfId="0" applyFont="1" applyBorder="1" applyAlignment="1" applyProtection="1">
      <alignment horizontal="right" vertical="top"/>
      <protection locked="0"/>
    </xf>
    <xf numFmtId="0" fontId="0" fillId="0" borderId="21" xfId="0" applyBorder="1" applyAlignment="1">
      <alignment horizontal="right" vertical="top"/>
    </xf>
    <xf numFmtId="0" fontId="14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21" xfId="0" applyFont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>
      <alignment vertical="top" wrapText="1"/>
    </xf>
    <xf numFmtId="0" fontId="14" fillId="0" borderId="20" xfId="0" applyFont="1" applyBorder="1" applyAlignment="1">
      <alignment vertical="top"/>
    </xf>
    <xf numFmtId="0" fontId="8" fillId="0" borderId="20" xfId="0" applyFont="1" applyBorder="1" applyAlignment="1" applyProtection="1">
      <alignment horizontal="distributed" vertical="center" indent="1"/>
      <protection/>
    </xf>
    <xf numFmtId="0" fontId="8" fillId="0" borderId="27" xfId="0" applyFont="1" applyBorder="1" applyAlignment="1" applyProtection="1">
      <alignment horizontal="distributed" vertical="center" indent="1"/>
      <protection/>
    </xf>
    <xf numFmtId="0" fontId="8" fillId="0" borderId="28" xfId="0" applyFont="1" applyBorder="1" applyAlignment="1" applyProtection="1">
      <alignment horizontal="distributed" vertical="center" indent="1"/>
      <protection/>
    </xf>
    <xf numFmtId="0" fontId="8" fillId="0" borderId="29" xfId="0" applyFont="1" applyBorder="1" applyAlignment="1" applyProtection="1">
      <alignment horizontal="distributed" vertical="center" indent="1"/>
      <protection/>
    </xf>
    <xf numFmtId="0" fontId="16" fillId="0" borderId="22" xfId="0" applyFont="1" applyBorder="1" applyAlignment="1" applyProtection="1">
      <alignment horizontal="distributed" vertical="center" indent="1"/>
      <protection/>
    </xf>
    <xf numFmtId="0" fontId="16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left" vertical="center"/>
      <protection/>
    </xf>
    <xf numFmtId="0" fontId="11" fillId="0" borderId="25" xfId="0" applyFont="1" applyBorder="1" applyAlignment="1" applyProtection="1">
      <alignment horizontal="left" vertical="center"/>
      <protection/>
    </xf>
    <xf numFmtId="181" fontId="19" fillId="0" borderId="11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horizontal="right" vertical="center"/>
    </xf>
    <xf numFmtId="181" fontId="12" fillId="0" borderId="17" xfId="0" applyNumberFormat="1" applyFont="1" applyBorder="1" applyAlignment="1" applyProtection="1">
      <alignment horizontal="right" vertical="center"/>
      <protection/>
    </xf>
    <xf numFmtId="181" fontId="12" fillId="0" borderId="25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21" xfId="0" applyFont="1" applyBorder="1" applyAlignment="1" applyProtection="1">
      <alignment horizontal="center" vertical="top"/>
      <protection locked="0"/>
    </xf>
    <xf numFmtId="0" fontId="8" fillId="0" borderId="21" xfId="0" applyFont="1" applyBorder="1" applyAlignment="1" applyProtection="1">
      <alignment horizontal="right"/>
      <protection/>
    </xf>
    <xf numFmtId="181" fontId="14" fillId="0" borderId="11" xfId="0" applyNumberFormat="1" applyFont="1" applyBorder="1" applyAlignment="1" applyProtection="1">
      <alignment horizontal="right" vertical="center"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0" fontId="8" fillId="0" borderId="30" xfId="0" applyFont="1" applyBorder="1" applyAlignment="1" applyProtection="1">
      <alignment horizontal="distributed" vertical="center" wrapText="1" indent="1"/>
      <protection/>
    </xf>
    <xf numFmtId="0" fontId="8" fillId="0" borderId="31" xfId="0" applyFont="1" applyBorder="1" applyAlignment="1" applyProtection="1">
      <alignment horizontal="distributed" vertical="center" indent="1"/>
      <protection/>
    </xf>
    <xf numFmtId="178" fontId="14" fillId="0" borderId="11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181" fontId="14" fillId="0" borderId="11" xfId="0" applyNumberFormat="1" applyFont="1" applyBorder="1" applyAlignment="1" applyProtection="1">
      <alignment horizontal="center" vertical="center"/>
      <protection/>
    </xf>
    <xf numFmtId="181" fontId="14" fillId="0" borderId="12" xfId="0" applyNumberFormat="1" applyFont="1" applyBorder="1" applyAlignment="1" applyProtection="1">
      <alignment horizontal="center" vertical="center"/>
      <protection/>
    </xf>
    <xf numFmtId="178" fontId="12" fillId="0" borderId="11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0" fillId="0" borderId="32" xfId="0" applyBorder="1" applyAlignment="1">
      <alignment vertical="center"/>
    </xf>
    <xf numFmtId="0" fontId="8" fillId="0" borderId="10" xfId="0" applyFont="1" applyBorder="1" applyAlignment="1" applyProtection="1">
      <alignment horizontal="distributed" vertical="center" indent="1"/>
      <protection/>
    </xf>
    <xf numFmtId="0" fontId="8" fillId="0" borderId="33" xfId="0" applyFont="1" applyBorder="1" applyAlignment="1" applyProtection="1">
      <alignment horizontal="distributed" vertical="center" inden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178" fontId="12" fillId="0" borderId="17" xfId="0" applyNumberFormat="1" applyFont="1" applyBorder="1" applyAlignment="1" applyProtection="1">
      <alignment horizontal="right" vertical="center"/>
      <protection/>
    </xf>
    <xf numFmtId="178" fontId="12" fillId="0" borderId="24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16" fillId="0" borderId="11" xfId="0" applyFont="1" applyBorder="1" applyAlignment="1" applyProtection="1">
      <alignment horizontal="distributed" vertical="center" indent="1"/>
      <protection locked="0"/>
    </xf>
    <xf numFmtId="0" fontId="16" fillId="0" borderId="12" xfId="0" applyFont="1" applyBorder="1" applyAlignment="1" applyProtection="1">
      <alignment horizontal="distributed" vertical="center" inden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distributed" vertical="center" indent="1"/>
      <protection/>
    </xf>
    <xf numFmtId="0" fontId="16" fillId="0" borderId="25" xfId="0" applyFont="1" applyBorder="1" applyAlignment="1" applyProtection="1">
      <alignment horizontal="distributed" vertical="center" indent="1"/>
      <protection/>
    </xf>
    <xf numFmtId="0" fontId="16" fillId="0" borderId="24" xfId="0" applyFont="1" applyBorder="1" applyAlignment="1" applyProtection="1">
      <alignment horizontal="distributed" vertical="center" indent="1"/>
      <protection/>
    </xf>
    <xf numFmtId="0" fontId="8" fillId="0" borderId="32" xfId="0" applyFont="1" applyBorder="1" applyAlignment="1" applyProtection="1">
      <alignment horizontal="center" vertical="center"/>
      <protection/>
    </xf>
    <xf numFmtId="181" fontId="12" fillId="0" borderId="24" xfId="0" applyNumberFormat="1" applyFont="1" applyBorder="1" applyAlignment="1" applyProtection="1">
      <alignment horizontal="righ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178" fontId="12" fillId="0" borderId="14" xfId="0" applyNumberFormat="1" applyFont="1" applyBorder="1" applyAlignment="1" applyProtection="1">
      <alignment horizontal="right" vertical="center"/>
      <protection/>
    </xf>
    <xf numFmtId="178" fontId="12" fillId="0" borderId="21" xfId="0" applyNumberFormat="1" applyFont="1" applyBorder="1" applyAlignment="1" applyProtection="1">
      <alignment horizontal="right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178" fontId="14" fillId="0" borderId="11" xfId="0" applyNumberFormat="1" applyFont="1" applyBorder="1" applyAlignment="1" applyProtection="1">
      <alignment horizontal="center" vertical="center"/>
      <protection/>
    </xf>
    <xf numFmtId="178" fontId="14" fillId="0" borderId="0" xfId="0" applyNumberFormat="1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 locked="0"/>
    </xf>
    <xf numFmtId="181" fontId="14" fillId="0" borderId="11" xfId="0" applyNumberFormat="1" applyFont="1" applyBorder="1" applyAlignment="1" applyProtection="1">
      <alignment horizontal="center" vertical="center"/>
      <protection locked="0"/>
    </xf>
    <xf numFmtId="181" fontId="14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6.5"/>
  <cols>
    <col min="1" max="1" width="1.4921875" style="1" customWidth="1"/>
    <col min="2" max="2" width="18.75390625" style="1" customWidth="1"/>
    <col min="3" max="3" width="16.75390625" style="1" customWidth="1"/>
    <col min="4" max="4" width="7.50390625" style="1" bestFit="1" customWidth="1"/>
    <col min="5" max="5" width="16.625" style="1" customWidth="1"/>
    <col min="6" max="6" width="7.375" style="1" customWidth="1"/>
    <col min="7" max="7" width="16.25390625" style="1" customWidth="1"/>
    <col min="8" max="8" width="8.875" style="1" customWidth="1"/>
    <col min="9" max="9" width="3.125" style="1" customWidth="1"/>
    <col min="10" max="16384" width="9.00390625" style="1" customWidth="1"/>
  </cols>
  <sheetData>
    <row r="1" spans="1:9" ht="27" customHeight="1">
      <c r="A1" s="103" t="s">
        <v>76</v>
      </c>
      <c r="B1" s="103"/>
      <c r="C1" s="103"/>
      <c r="D1" s="103"/>
      <c r="E1" s="103"/>
      <c r="F1" s="103"/>
      <c r="G1" s="103"/>
      <c r="H1" s="103"/>
      <c r="I1" s="47"/>
    </row>
    <row r="2" spans="2:9" ht="17.25" customHeight="1">
      <c r="B2" s="94"/>
      <c r="C2" s="94"/>
      <c r="D2" s="94"/>
      <c r="E2" s="94"/>
      <c r="F2" s="94"/>
      <c r="G2" s="94"/>
      <c r="H2" s="94"/>
      <c r="I2" s="48"/>
    </row>
    <row r="3" spans="2:9" ht="20.25" thickBot="1">
      <c r="B3" s="2"/>
      <c r="C3" s="45" t="s">
        <v>84</v>
      </c>
      <c r="D3" s="45"/>
      <c r="E3" s="45"/>
      <c r="F3" s="45"/>
      <c r="G3" s="108" t="s">
        <v>0</v>
      </c>
      <c r="H3" s="109"/>
      <c r="I3" s="50"/>
    </row>
    <row r="4" spans="1:9" ht="18.75" customHeight="1">
      <c r="A4" s="117" t="s">
        <v>16</v>
      </c>
      <c r="B4" s="118"/>
      <c r="C4" s="92" t="s">
        <v>36</v>
      </c>
      <c r="D4" s="93"/>
      <c r="E4" s="106" t="s">
        <v>17</v>
      </c>
      <c r="F4" s="106"/>
      <c r="G4" s="106" t="s">
        <v>74</v>
      </c>
      <c r="H4" s="107"/>
      <c r="I4" s="51"/>
    </row>
    <row r="5" spans="1:9" ht="18.75" customHeight="1">
      <c r="A5" s="119"/>
      <c r="B5" s="120"/>
      <c r="C5" s="12" t="s">
        <v>18</v>
      </c>
      <c r="D5" s="13" t="s">
        <v>1</v>
      </c>
      <c r="E5" s="12" t="s">
        <v>18</v>
      </c>
      <c r="F5" s="13" t="s">
        <v>1</v>
      </c>
      <c r="G5" s="12" t="s">
        <v>18</v>
      </c>
      <c r="H5" s="3" t="s">
        <v>1</v>
      </c>
      <c r="I5" s="52"/>
    </row>
    <row r="6" spans="1:10" ht="17.25" customHeight="1">
      <c r="A6" s="104" t="s">
        <v>19</v>
      </c>
      <c r="B6" s="105"/>
      <c r="C6" s="14">
        <f>SUM(C7:C11)</f>
        <v>33043218000</v>
      </c>
      <c r="D6" s="15">
        <v>100</v>
      </c>
      <c r="E6" s="14">
        <f>SUM(E7:E11)</f>
        <v>49222068416</v>
      </c>
      <c r="F6" s="15">
        <v>100</v>
      </c>
      <c r="G6" s="14">
        <f>SUM(G7:G11)</f>
        <v>16178850416</v>
      </c>
      <c r="H6" s="16">
        <v>48.96</v>
      </c>
      <c r="I6" s="53"/>
      <c r="J6" s="44"/>
    </row>
    <row r="7" spans="1:10" ht="17.25" customHeight="1">
      <c r="A7" s="17"/>
      <c r="B7" s="9" t="s">
        <v>42</v>
      </c>
      <c r="C7" s="18">
        <v>32431074000</v>
      </c>
      <c r="D7" s="19">
        <v>98.15</v>
      </c>
      <c r="E7" s="20">
        <v>39449005101</v>
      </c>
      <c r="F7" s="21">
        <v>80.15</v>
      </c>
      <c r="G7" s="22">
        <f>E7-C7</f>
        <v>7017931101</v>
      </c>
      <c r="H7" s="23">
        <v>21.64</v>
      </c>
      <c r="I7" s="54"/>
      <c r="J7" s="44"/>
    </row>
    <row r="8" spans="1:10" ht="17.25" customHeight="1">
      <c r="A8" s="17"/>
      <c r="B8" s="9" t="s">
        <v>43</v>
      </c>
      <c r="C8" s="18"/>
      <c r="D8" s="19"/>
      <c r="E8" s="20">
        <v>8011419725</v>
      </c>
      <c r="F8" s="21">
        <v>16.28</v>
      </c>
      <c r="G8" s="22">
        <f aca="true" t="shared" si="0" ref="G8:G15">E8-C8</f>
        <v>8011419725</v>
      </c>
      <c r="H8" s="23"/>
      <c r="I8" s="54"/>
      <c r="J8" s="44"/>
    </row>
    <row r="9" spans="1:10" ht="17.25" customHeight="1">
      <c r="A9" s="17"/>
      <c r="B9" s="9" t="s">
        <v>20</v>
      </c>
      <c r="C9" s="18"/>
      <c r="D9" s="19"/>
      <c r="E9" s="20">
        <v>204182336</v>
      </c>
      <c r="F9" s="19">
        <v>0.41</v>
      </c>
      <c r="G9" s="22">
        <f t="shared" si="0"/>
        <v>204182336</v>
      </c>
      <c r="H9" s="23"/>
      <c r="I9" s="54"/>
      <c r="J9" s="44"/>
    </row>
    <row r="10" spans="1:10" ht="17.25" customHeight="1">
      <c r="A10" s="17"/>
      <c r="B10" s="9" t="s">
        <v>44</v>
      </c>
      <c r="C10" s="18">
        <v>612144000</v>
      </c>
      <c r="D10" s="19">
        <v>1.85</v>
      </c>
      <c r="E10" s="20">
        <v>1403695614</v>
      </c>
      <c r="F10" s="19">
        <v>2.85</v>
      </c>
      <c r="G10" s="22">
        <f t="shared" si="0"/>
        <v>791551614</v>
      </c>
      <c r="H10" s="23">
        <v>129.31</v>
      </c>
      <c r="I10" s="54"/>
      <c r="J10" s="44"/>
    </row>
    <row r="11" spans="1:10" ht="17.25" customHeight="1">
      <c r="A11" s="17"/>
      <c r="B11" s="9" t="s">
        <v>45</v>
      </c>
      <c r="C11" s="18"/>
      <c r="D11" s="19"/>
      <c r="E11" s="24">
        <v>153765640</v>
      </c>
      <c r="F11" s="22">
        <v>0.31</v>
      </c>
      <c r="G11" s="22">
        <f t="shared" si="0"/>
        <v>153765640</v>
      </c>
      <c r="H11" s="23">
        <v>0</v>
      </c>
      <c r="I11" s="54"/>
      <c r="J11" s="44"/>
    </row>
    <row r="12" spans="1:10" ht="17.25" customHeight="1">
      <c r="A12" s="33" t="s">
        <v>21</v>
      </c>
      <c r="B12" s="31"/>
      <c r="C12" s="25">
        <f>SUM(C13:C15)</f>
        <v>3626708000</v>
      </c>
      <c r="D12" s="25">
        <v>10.98</v>
      </c>
      <c r="E12" s="25">
        <f>SUM(E13:E15)</f>
        <v>66843400433</v>
      </c>
      <c r="F12" s="25">
        <v>135.8</v>
      </c>
      <c r="G12" s="25">
        <f>SUM(G13:G15)</f>
        <v>63216692433</v>
      </c>
      <c r="H12" s="26">
        <v>1743.09</v>
      </c>
      <c r="I12" s="53"/>
      <c r="J12" s="44"/>
    </row>
    <row r="13" spans="1:10" ht="17.25" customHeight="1">
      <c r="A13" s="17"/>
      <c r="B13" s="9" t="s">
        <v>46</v>
      </c>
      <c r="C13" s="18">
        <v>1322849000</v>
      </c>
      <c r="D13" s="19">
        <v>4.01</v>
      </c>
      <c r="E13" s="20">
        <v>66843282401</v>
      </c>
      <c r="F13" s="19">
        <v>135.8</v>
      </c>
      <c r="G13" s="22">
        <f t="shared" si="0"/>
        <v>65520433401</v>
      </c>
      <c r="H13" s="23">
        <v>4952.98</v>
      </c>
      <c r="I13" s="54"/>
      <c r="J13" s="44"/>
    </row>
    <row r="14" spans="1:10" ht="17.25" customHeight="1">
      <c r="A14" s="17"/>
      <c r="B14" s="9" t="s">
        <v>47</v>
      </c>
      <c r="C14" s="18">
        <v>2303859000</v>
      </c>
      <c r="D14" s="19">
        <v>6.97</v>
      </c>
      <c r="E14" s="20"/>
      <c r="F14" s="19"/>
      <c r="G14" s="22">
        <f t="shared" si="0"/>
        <v>-2303859000</v>
      </c>
      <c r="H14" s="23">
        <v>-100</v>
      </c>
      <c r="I14" s="54"/>
      <c r="J14" s="44"/>
    </row>
    <row r="15" spans="1:10" ht="17.25" customHeight="1">
      <c r="A15" s="17"/>
      <c r="B15" s="9" t="s">
        <v>48</v>
      </c>
      <c r="C15" s="18"/>
      <c r="D15" s="19">
        <v>0</v>
      </c>
      <c r="E15" s="20">
        <v>118032</v>
      </c>
      <c r="F15" s="46">
        <v>0</v>
      </c>
      <c r="G15" s="22">
        <f t="shared" si="0"/>
        <v>118032</v>
      </c>
      <c r="H15" s="23">
        <v>0</v>
      </c>
      <c r="I15" s="54"/>
      <c r="J15" s="44"/>
    </row>
    <row r="16" spans="1:10" ht="17.25" customHeight="1">
      <c r="A16" s="33" t="s">
        <v>49</v>
      </c>
      <c r="B16" s="31"/>
      <c r="C16" s="25">
        <f>C6-C12</f>
        <v>29416510000</v>
      </c>
      <c r="D16" s="25">
        <v>89.02</v>
      </c>
      <c r="E16" s="25">
        <f>E6-E12</f>
        <v>-17621332017</v>
      </c>
      <c r="F16" s="25">
        <v>-35.8</v>
      </c>
      <c r="G16" s="25">
        <f>G6-G12</f>
        <v>-47037842017</v>
      </c>
      <c r="H16" s="26">
        <v>-159.9</v>
      </c>
      <c r="I16" s="54"/>
      <c r="J16" s="44"/>
    </row>
    <row r="17" spans="1:10" ht="17.25" customHeight="1">
      <c r="A17" s="33"/>
      <c r="B17" s="31"/>
      <c r="C17" s="25"/>
      <c r="D17" s="25"/>
      <c r="E17" s="25"/>
      <c r="F17" s="25"/>
      <c r="G17" s="25"/>
      <c r="H17" s="26"/>
      <c r="I17" s="54"/>
      <c r="J17" s="44"/>
    </row>
    <row r="18" spans="1:10" ht="17.25" customHeight="1">
      <c r="A18" s="33"/>
      <c r="B18" s="31"/>
      <c r="C18" s="25"/>
      <c r="D18" s="25"/>
      <c r="E18" s="25"/>
      <c r="F18" s="25"/>
      <c r="G18" s="25"/>
      <c r="H18" s="26"/>
      <c r="I18" s="54"/>
      <c r="J18" s="44"/>
    </row>
    <row r="19" spans="1:10" ht="17.25" customHeight="1">
      <c r="A19" s="33"/>
      <c r="B19" s="31"/>
      <c r="C19" s="25"/>
      <c r="D19" s="25"/>
      <c r="E19" s="25"/>
      <c r="F19" s="25"/>
      <c r="G19" s="25"/>
      <c r="H19" s="26"/>
      <c r="I19" s="54"/>
      <c r="J19" s="44"/>
    </row>
    <row r="20" spans="1:10" ht="17.25" customHeight="1" thickBot="1">
      <c r="A20" s="57"/>
      <c r="B20" s="59"/>
      <c r="C20" s="60"/>
      <c r="D20" s="61"/>
      <c r="E20" s="62"/>
      <c r="F20" s="63"/>
      <c r="G20" s="64"/>
      <c r="H20" s="65"/>
      <c r="I20" s="53"/>
      <c r="J20" s="44"/>
    </row>
    <row r="21" spans="1:9" ht="15.75" customHeight="1" hidden="1">
      <c r="A21" s="58"/>
      <c r="B21" s="39"/>
      <c r="C21" s="43"/>
      <c r="D21" s="40"/>
      <c r="E21" s="43"/>
      <c r="F21" s="40"/>
      <c r="G21" s="43"/>
      <c r="H21" s="40"/>
      <c r="I21" s="42"/>
    </row>
    <row r="22" spans="2:9" ht="15.75" customHeight="1" hidden="1">
      <c r="B22" s="41"/>
      <c r="C22" s="42"/>
      <c r="D22" s="42"/>
      <c r="E22" s="42"/>
      <c r="F22" s="42"/>
      <c r="G22" s="42"/>
      <c r="H22" s="42"/>
      <c r="I22" s="42"/>
    </row>
    <row r="23" ht="17.25" customHeight="1"/>
    <row r="24" ht="17.25" customHeight="1"/>
    <row r="25" ht="17.25" customHeight="1"/>
    <row r="26" ht="17.25" customHeight="1"/>
    <row r="27" spans="1:9" ht="27" customHeight="1">
      <c r="A27" s="103" t="s">
        <v>75</v>
      </c>
      <c r="B27" s="103"/>
      <c r="C27" s="103"/>
      <c r="D27" s="103"/>
      <c r="E27" s="103"/>
      <c r="F27" s="103"/>
      <c r="G27" s="103"/>
      <c r="H27" s="103"/>
      <c r="I27" s="47"/>
    </row>
    <row r="28" spans="2:9" ht="17.25" customHeight="1">
      <c r="B28" s="94"/>
      <c r="C28" s="94"/>
      <c r="D28" s="94"/>
      <c r="E28" s="94"/>
      <c r="F28" s="94"/>
      <c r="G28" s="94"/>
      <c r="H28" s="94"/>
      <c r="I28" s="48"/>
    </row>
    <row r="29" spans="2:9" ht="20.25" thickBot="1">
      <c r="B29" s="2"/>
      <c r="C29" s="45" t="s">
        <v>84</v>
      </c>
      <c r="D29" s="45"/>
      <c r="E29" s="45"/>
      <c r="F29" s="45"/>
      <c r="G29" s="108" t="s">
        <v>0</v>
      </c>
      <c r="H29" s="109"/>
      <c r="I29" s="50"/>
    </row>
    <row r="30" spans="1:9" ht="18.75" customHeight="1">
      <c r="A30" s="117" t="s">
        <v>22</v>
      </c>
      <c r="B30" s="118"/>
      <c r="C30" s="92" t="s">
        <v>36</v>
      </c>
      <c r="D30" s="93"/>
      <c r="E30" s="106" t="s">
        <v>17</v>
      </c>
      <c r="F30" s="106"/>
      <c r="G30" s="106" t="s">
        <v>74</v>
      </c>
      <c r="H30" s="107"/>
      <c r="I30" s="51"/>
    </row>
    <row r="31" spans="1:9" ht="18.75" customHeight="1">
      <c r="A31" s="119"/>
      <c r="B31" s="120"/>
      <c r="C31" s="12" t="s">
        <v>18</v>
      </c>
      <c r="D31" s="13" t="s">
        <v>1</v>
      </c>
      <c r="E31" s="12" t="s">
        <v>18</v>
      </c>
      <c r="F31" s="13" t="s">
        <v>1</v>
      </c>
      <c r="G31" s="12" t="s">
        <v>18</v>
      </c>
      <c r="H31" s="3" t="s">
        <v>1</v>
      </c>
      <c r="I31" s="52"/>
    </row>
    <row r="32" spans="1:10" ht="15" customHeight="1">
      <c r="A32" s="104" t="s">
        <v>23</v>
      </c>
      <c r="B32" s="105"/>
      <c r="C32" s="14">
        <v>125981199000</v>
      </c>
      <c r="D32" s="15">
        <v>100</v>
      </c>
      <c r="E32" s="14">
        <v>114189952487</v>
      </c>
      <c r="F32" s="15">
        <v>100</v>
      </c>
      <c r="G32" s="14">
        <v>-11791246513</v>
      </c>
      <c r="H32" s="16">
        <v>-9.36</v>
      </c>
      <c r="I32" s="53"/>
      <c r="J32" s="44"/>
    </row>
    <row r="33" spans="1:10" ht="15" customHeight="1">
      <c r="A33" s="29"/>
      <c r="B33" s="30" t="s">
        <v>34</v>
      </c>
      <c r="C33" s="18">
        <v>29416510000</v>
      </c>
      <c r="D33" s="19">
        <v>23.35</v>
      </c>
      <c r="E33" s="34"/>
      <c r="F33" s="35"/>
      <c r="G33" s="35">
        <v>-29416510000</v>
      </c>
      <c r="H33" s="23">
        <v>-100</v>
      </c>
      <c r="I33" s="54"/>
      <c r="J33" s="44"/>
    </row>
    <row r="34" spans="1:10" ht="15" customHeight="1">
      <c r="A34" s="29"/>
      <c r="B34" s="9" t="s">
        <v>35</v>
      </c>
      <c r="C34" s="18">
        <v>96564689000</v>
      </c>
      <c r="D34" s="19">
        <v>76.65</v>
      </c>
      <c r="E34" s="34">
        <v>114189952487</v>
      </c>
      <c r="F34" s="35">
        <v>100</v>
      </c>
      <c r="G34" s="35">
        <v>17625263487</v>
      </c>
      <c r="H34" s="23">
        <v>18.25</v>
      </c>
      <c r="I34" s="54"/>
      <c r="J34" s="44"/>
    </row>
    <row r="35" spans="1:10" ht="15" customHeight="1">
      <c r="A35" s="111" t="s">
        <v>24</v>
      </c>
      <c r="B35" s="112"/>
      <c r="C35" s="25">
        <v>17230133000</v>
      </c>
      <c r="D35" s="25">
        <v>13.68</v>
      </c>
      <c r="E35" s="25">
        <v>22893214821</v>
      </c>
      <c r="F35" s="25">
        <v>20.05</v>
      </c>
      <c r="G35" s="25">
        <v>5663081821</v>
      </c>
      <c r="H35" s="26">
        <v>32.87</v>
      </c>
      <c r="I35" s="53"/>
      <c r="J35" s="44"/>
    </row>
    <row r="36" spans="1:10" ht="15" customHeight="1">
      <c r="A36" s="33"/>
      <c r="B36" s="9" t="s">
        <v>25</v>
      </c>
      <c r="C36" s="35">
        <v>17230133000</v>
      </c>
      <c r="D36" s="35">
        <v>13.68</v>
      </c>
      <c r="E36" s="35">
        <v>5271882804</v>
      </c>
      <c r="F36" s="35">
        <v>4.62</v>
      </c>
      <c r="G36" s="35">
        <v>-11958250196</v>
      </c>
      <c r="H36" s="36">
        <v>-69.4</v>
      </c>
      <c r="I36" s="55"/>
      <c r="J36" s="44"/>
    </row>
    <row r="37" spans="1:10" ht="15" customHeight="1">
      <c r="A37" s="33"/>
      <c r="B37" s="102" t="s">
        <v>78</v>
      </c>
      <c r="C37" s="35"/>
      <c r="D37" s="35"/>
      <c r="E37" s="35">
        <v>17621332017</v>
      </c>
      <c r="F37" s="35">
        <v>15.43</v>
      </c>
      <c r="G37" s="35">
        <v>17621332017</v>
      </c>
      <c r="H37" s="36"/>
      <c r="I37" s="55"/>
      <c r="J37" s="44"/>
    </row>
    <row r="38" spans="1:10" ht="15" customHeight="1">
      <c r="A38" s="33"/>
      <c r="B38" s="102"/>
      <c r="C38" s="35"/>
      <c r="D38" s="35"/>
      <c r="E38" s="35"/>
      <c r="F38" s="35"/>
      <c r="G38" s="35"/>
      <c r="H38" s="36"/>
      <c r="I38" s="55"/>
      <c r="J38" s="44"/>
    </row>
    <row r="39" spans="1:10" ht="15" customHeight="1">
      <c r="A39" s="111" t="s">
        <v>26</v>
      </c>
      <c r="B39" s="112"/>
      <c r="C39" s="37">
        <v>108751066000</v>
      </c>
      <c r="D39" s="38">
        <v>86.32</v>
      </c>
      <c r="E39" s="25">
        <v>91296737666</v>
      </c>
      <c r="F39" s="25">
        <v>79.95</v>
      </c>
      <c r="G39" s="25">
        <v>-17454328334</v>
      </c>
      <c r="H39" s="26">
        <v>-16.05</v>
      </c>
      <c r="I39" s="53"/>
      <c r="J39" s="44"/>
    </row>
    <row r="40" spans="1:10" ht="15" customHeight="1">
      <c r="A40" s="31" t="s">
        <v>50</v>
      </c>
      <c r="C40" s="37"/>
      <c r="D40" s="38"/>
      <c r="E40" s="25">
        <v>22893214821</v>
      </c>
      <c r="F40" s="25">
        <v>100</v>
      </c>
      <c r="G40" s="25">
        <v>22893214821</v>
      </c>
      <c r="H40" s="26"/>
      <c r="I40" s="53"/>
      <c r="J40" s="44"/>
    </row>
    <row r="41" spans="1:10" ht="15" customHeight="1">
      <c r="A41" s="33"/>
      <c r="B41" s="102" t="s">
        <v>77</v>
      </c>
      <c r="C41" s="37"/>
      <c r="D41" s="38"/>
      <c r="E41" s="35">
        <v>22893214821</v>
      </c>
      <c r="F41" s="35">
        <v>100</v>
      </c>
      <c r="G41" s="35">
        <v>22893214821</v>
      </c>
      <c r="H41" s="26"/>
      <c r="I41" s="53"/>
      <c r="J41" s="44"/>
    </row>
    <row r="42" spans="1:10" ht="15" customHeight="1">
      <c r="A42" s="33"/>
      <c r="B42" s="102"/>
      <c r="C42" s="37"/>
      <c r="D42" s="38"/>
      <c r="E42" s="35"/>
      <c r="F42" s="35"/>
      <c r="G42" s="35"/>
      <c r="H42" s="26"/>
      <c r="I42" s="53"/>
      <c r="J42" s="44"/>
    </row>
    <row r="43" spans="1:10" ht="15" customHeight="1">
      <c r="A43" s="33"/>
      <c r="B43" s="9" t="s">
        <v>51</v>
      </c>
      <c r="C43" s="37"/>
      <c r="D43" s="38"/>
      <c r="E43" s="35">
        <v>17621332017</v>
      </c>
      <c r="F43" s="35">
        <v>76.97</v>
      </c>
      <c r="G43" s="35">
        <v>17621332017</v>
      </c>
      <c r="H43" s="26"/>
      <c r="I43" s="53"/>
      <c r="J43" s="44"/>
    </row>
    <row r="44" spans="1:10" ht="15" customHeight="1">
      <c r="A44" s="33"/>
      <c r="B44" s="9" t="s">
        <v>52</v>
      </c>
      <c r="C44" s="37"/>
      <c r="D44" s="38"/>
      <c r="E44" s="35">
        <v>5271882804</v>
      </c>
      <c r="F44" s="35">
        <v>23.03</v>
      </c>
      <c r="G44" s="35">
        <v>5271882804</v>
      </c>
      <c r="H44" s="26"/>
      <c r="I44" s="53"/>
      <c r="J44" s="44"/>
    </row>
    <row r="45" spans="1:10" ht="15" customHeight="1">
      <c r="A45" s="31" t="s">
        <v>53</v>
      </c>
      <c r="C45" s="37"/>
      <c r="D45" s="38"/>
      <c r="E45" s="25">
        <v>22893214821</v>
      </c>
      <c r="F45" s="25">
        <v>100</v>
      </c>
      <c r="G45" s="25">
        <v>22893214821</v>
      </c>
      <c r="H45" s="26"/>
      <c r="I45" s="53"/>
      <c r="J45" s="44"/>
    </row>
    <row r="46" spans="1:10" ht="15" customHeight="1" thickBot="1">
      <c r="A46" s="33"/>
      <c r="B46" s="9" t="s">
        <v>54</v>
      </c>
      <c r="C46" s="37"/>
      <c r="D46" s="38"/>
      <c r="E46" s="35">
        <v>22893214821</v>
      </c>
      <c r="F46" s="35">
        <v>100</v>
      </c>
      <c r="G46" s="35">
        <v>22893214821</v>
      </c>
      <c r="H46" s="26"/>
      <c r="I46" s="53"/>
      <c r="J46" s="44"/>
    </row>
    <row r="47" spans="1:9" ht="17.25" customHeight="1" hidden="1" thickBot="1">
      <c r="A47" s="113"/>
      <c r="B47" s="114"/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8">
        <v>0</v>
      </c>
      <c r="I47" s="53"/>
    </row>
    <row r="48" spans="1:9" ht="34.5" customHeight="1">
      <c r="A48" s="115" t="s">
        <v>79</v>
      </c>
      <c r="B48" s="116"/>
      <c r="C48" s="116"/>
      <c r="D48" s="116"/>
      <c r="E48" s="116"/>
      <c r="F48" s="116"/>
      <c r="G48" s="116"/>
      <c r="H48" s="116"/>
      <c r="I48" s="49"/>
    </row>
    <row r="49" spans="2:9" ht="15.75">
      <c r="B49" s="110"/>
      <c r="C49" s="110"/>
      <c r="D49" s="110"/>
      <c r="E49" s="110"/>
      <c r="F49" s="110"/>
      <c r="G49" s="110"/>
      <c r="H49" s="110"/>
      <c r="I49" s="49"/>
    </row>
  </sheetData>
  <sheetProtection/>
  <mergeCells count="23">
    <mergeCell ref="A1:H1"/>
    <mergeCell ref="C30:D30"/>
    <mergeCell ref="B28:H28"/>
    <mergeCell ref="G4:H4"/>
    <mergeCell ref="B2:H2"/>
    <mergeCell ref="E30:F30"/>
    <mergeCell ref="C4:D4"/>
    <mergeCell ref="G3:H3"/>
    <mergeCell ref="B49:H49"/>
    <mergeCell ref="A35:B35"/>
    <mergeCell ref="A47:B47"/>
    <mergeCell ref="A39:B39"/>
    <mergeCell ref="A48:H48"/>
    <mergeCell ref="A4:B5"/>
    <mergeCell ref="A6:B6"/>
    <mergeCell ref="G29:H29"/>
    <mergeCell ref="A30:B31"/>
    <mergeCell ref="B41:B42"/>
    <mergeCell ref="A27:H27"/>
    <mergeCell ref="A32:B32"/>
    <mergeCell ref="E4:F4"/>
    <mergeCell ref="G30:H30"/>
    <mergeCell ref="B37:B38"/>
  </mergeCells>
  <dataValidations count="2">
    <dataValidation type="decimal" operator="greaterThanOrEqual" allowBlank="1" showInputMessage="1" showErrorMessage="1" sqref="C12:F15 C6:F10 F11 G12 G6 C11:D11">
      <formula1>0</formula1>
    </dataValidation>
    <dataValidation type="decimal" operator="notEqual" allowBlank="1" showInputMessage="1" showErrorMessage="1" sqref="E11">
      <formula1>0</formula1>
    </dataValidation>
  </dataValidations>
  <printOptions horizontalCentered="1"/>
  <pageMargins left="0.31496062992125984" right="0.15748031496062992" top="0.7874015748031497" bottom="0.5905511811023623" header="0.5118110236220472" footer="0.5118110236220472"/>
  <pageSetup horizontalDpi="600" verticalDpi="600" orientation="portrait" paperSize="9" scale="93" r:id="rId1"/>
  <ignoredErrors>
    <ignoredError sqref="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zoomScalePageLayoutView="0" workbookViewId="0" topLeftCell="A28">
      <selection activeCell="B49" sqref="B49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6.125" style="1" customWidth="1"/>
    <col min="10" max="10" width="1.37890625" style="1" customWidth="1"/>
    <col min="11" max="11" width="9.7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103" t="s">
        <v>73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1" ht="17.25" customHeight="1"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2:11" ht="20.25" thickBot="1">
      <c r="B3" s="2"/>
      <c r="C3" s="132" t="s">
        <v>55</v>
      </c>
      <c r="D3" s="133"/>
      <c r="E3" s="133"/>
      <c r="F3" s="133"/>
      <c r="G3" s="133"/>
      <c r="H3" s="133"/>
      <c r="I3" s="134" t="s">
        <v>0</v>
      </c>
      <c r="J3" s="134"/>
      <c r="K3" s="134"/>
    </row>
    <row r="4" spans="1:11" ht="18.75" customHeight="1">
      <c r="A4" s="117" t="s">
        <v>22</v>
      </c>
      <c r="B4" s="117"/>
      <c r="C4" s="118"/>
      <c r="D4" s="137" t="s">
        <v>37</v>
      </c>
      <c r="E4" s="118"/>
      <c r="F4" s="137" t="s">
        <v>27</v>
      </c>
      <c r="G4" s="118"/>
      <c r="H4" s="107" t="s">
        <v>74</v>
      </c>
      <c r="I4" s="145"/>
      <c r="J4" s="145"/>
      <c r="K4" s="145"/>
    </row>
    <row r="5" spans="1:11" ht="18.75" customHeight="1">
      <c r="A5" s="119"/>
      <c r="B5" s="119"/>
      <c r="C5" s="120"/>
      <c r="D5" s="138"/>
      <c r="E5" s="120"/>
      <c r="F5" s="138"/>
      <c r="G5" s="120"/>
      <c r="H5" s="146" t="s">
        <v>28</v>
      </c>
      <c r="I5" s="147"/>
      <c r="J5" s="148" t="s">
        <v>1</v>
      </c>
      <c r="K5" s="149"/>
    </row>
    <row r="6" spans="1:11" ht="16.5" customHeight="1">
      <c r="A6" s="124" t="s">
        <v>29</v>
      </c>
      <c r="B6" s="124"/>
      <c r="C6" s="125"/>
      <c r="D6" s="128"/>
      <c r="E6" s="129"/>
      <c r="F6" s="128"/>
      <c r="G6" s="129"/>
      <c r="H6" s="128"/>
      <c r="I6" s="129"/>
      <c r="J6" s="150"/>
      <c r="K6" s="151"/>
    </row>
    <row r="7" spans="1:12" ht="16.5" customHeight="1">
      <c r="A7" s="4"/>
      <c r="B7" s="130" t="s">
        <v>59</v>
      </c>
      <c r="C7" s="131"/>
      <c r="D7" s="100">
        <v>29416510000</v>
      </c>
      <c r="E7" s="101"/>
      <c r="F7" s="100">
        <v>-17621332017</v>
      </c>
      <c r="G7" s="101"/>
      <c r="H7" s="135">
        <v>-47037842017</v>
      </c>
      <c r="I7" s="136"/>
      <c r="J7" s="139">
        <v>-159.9</v>
      </c>
      <c r="K7" s="140">
        <v>5.314627138812603E-08</v>
      </c>
      <c r="L7" s="44">
        <f>F7-D7-H7</f>
        <v>0</v>
      </c>
    </row>
    <row r="8" spans="1:12" ht="16.5" customHeight="1">
      <c r="A8" s="4"/>
      <c r="B8" s="71" t="s">
        <v>56</v>
      </c>
      <c r="C8" s="72"/>
      <c r="D8" s="100">
        <v>-5154566000</v>
      </c>
      <c r="E8" s="101"/>
      <c r="F8" s="100">
        <v>-21112445326</v>
      </c>
      <c r="G8" s="101"/>
      <c r="H8" s="135">
        <v>-15957879326</v>
      </c>
      <c r="I8" s="136"/>
      <c r="J8" s="69"/>
      <c r="K8" s="70">
        <v>309.59</v>
      </c>
      <c r="L8" s="44"/>
    </row>
    <row r="9" spans="1:12" ht="16.5" customHeight="1">
      <c r="A9" s="4"/>
      <c r="B9" s="71" t="s">
        <v>80</v>
      </c>
      <c r="C9" s="72"/>
      <c r="D9" s="172">
        <v>24261944000</v>
      </c>
      <c r="E9" s="173"/>
      <c r="F9" s="100">
        <v>-38733777343</v>
      </c>
      <c r="G9" s="101"/>
      <c r="H9" s="135">
        <v>-62995721343</v>
      </c>
      <c r="I9" s="136"/>
      <c r="J9" s="69"/>
      <c r="K9" s="70">
        <v>-259.65</v>
      </c>
      <c r="L9" s="44"/>
    </row>
    <row r="10" spans="1:12" ht="16.5" customHeight="1">
      <c r="A10" s="4"/>
      <c r="B10" s="130" t="s">
        <v>30</v>
      </c>
      <c r="C10" s="131"/>
      <c r="D10" s="100">
        <v>-22110080000</v>
      </c>
      <c r="E10" s="101"/>
      <c r="F10" s="100">
        <v>-17556787169</v>
      </c>
      <c r="G10" s="101"/>
      <c r="H10" s="135">
        <v>4553292831</v>
      </c>
      <c r="I10" s="136"/>
      <c r="J10" s="139">
        <v>-20.59</v>
      </c>
      <c r="K10" s="140">
        <v>7.950846034585637E-06</v>
      </c>
      <c r="L10" s="44">
        <f aca="true" t="shared" si="0" ref="L10:L19">F10-D10-H10</f>
        <v>0</v>
      </c>
    </row>
    <row r="11" spans="1:12" ht="16.5" customHeight="1">
      <c r="A11" s="4"/>
      <c r="B11" s="71" t="s">
        <v>81</v>
      </c>
      <c r="C11" s="72"/>
      <c r="D11" s="172">
        <v>2151864000</v>
      </c>
      <c r="E11" s="173"/>
      <c r="F11" s="100">
        <v>-56290564512</v>
      </c>
      <c r="G11" s="101"/>
      <c r="H11" s="135">
        <v>-58442428512</v>
      </c>
      <c r="I11" s="136"/>
      <c r="J11" s="169">
        <v>-2715.9</v>
      </c>
      <c r="K11" s="170"/>
      <c r="L11" s="44"/>
    </row>
    <row r="12" spans="1:12" ht="16.5" customHeight="1">
      <c r="A12" s="4"/>
      <c r="B12" s="71" t="s">
        <v>57</v>
      </c>
      <c r="C12" s="72"/>
      <c r="D12" s="172">
        <v>5065930000</v>
      </c>
      <c r="E12" s="173"/>
      <c r="F12" s="172">
        <v>6443943200</v>
      </c>
      <c r="G12" s="173"/>
      <c r="H12" s="141">
        <v>1378013200</v>
      </c>
      <c r="I12" s="142"/>
      <c r="J12" s="169">
        <v>27.2</v>
      </c>
      <c r="K12" s="170"/>
      <c r="L12" s="44"/>
    </row>
    <row r="13" spans="1:12" ht="16.5" customHeight="1">
      <c r="A13" s="4"/>
      <c r="B13" s="71" t="s">
        <v>58</v>
      </c>
      <c r="C13" s="72"/>
      <c r="D13" s="172"/>
      <c r="E13" s="173"/>
      <c r="F13" s="172">
        <v>14244950098</v>
      </c>
      <c r="G13" s="173"/>
      <c r="H13" s="141">
        <v>14244950098</v>
      </c>
      <c r="I13" s="142"/>
      <c r="J13" s="169"/>
      <c r="K13" s="170"/>
      <c r="L13" s="44"/>
    </row>
    <row r="14" spans="1:12" ht="16.5" customHeight="1">
      <c r="A14" s="4"/>
      <c r="B14" s="4" t="s">
        <v>60</v>
      </c>
      <c r="C14" s="6"/>
      <c r="D14" s="97">
        <v>7217794000</v>
      </c>
      <c r="E14" s="98"/>
      <c r="F14" s="97">
        <v>-35601671214</v>
      </c>
      <c r="G14" s="98"/>
      <c r="H14" s="97">
        <v>-42819465214</v>
      </c>
      <c r="I14" s="98"/>
      <c r="J14" s="143">
        <v>-593.25</v>
      </c>
      <c r="K14" s="144">
        <v>1.2472417582524497E-06</v>
      </c>
      <c r="L14" s="44">
        <f t="shared" si="0"/>
        <v>0</v>
      </c>
    </row>
    <row r="15" spans="1:12" ht="16.5" customHeight="1">
      <c r="A15" s="84" t="s">
        <v>31</v>
      </c>
      <c r="B15" s="84"/>
      <c r="C15" s="85"/>
      <c r="D15" s="97"/>
      <c r="E15" s="98"/>
      <c r="F15" s="97"/>
      <c r="G15" s="98"/>
      <c r="H15" s="97"/>
      <c r="I15" s="98"/>
      <c r="J15" s="143"/>
      <c r="K15" s="144"/>
      <c r="L15" s="44">
        <f t="shared" si="0"/>
        <v>0</v>
      </c>
    </row>
    <row r="16" spans="1:12" ht="16.5" customHeight="1">
      <c r="A16" s="4"/>
      <c r="B16" s="95" t="s">
        <v>67</v>
      </c>
      <c r="C16" s="96"/>
      <c r="D16" s="100">
        <v>102816000</v>
      </c>
      <c r="E16" s="101"/>
      <c r="F16" s="100">
        <v>42649129300</v>
      </c>
      <c r="G16" s="101"/>
      <c r="H16" s="135">
        <v>42546313300</v>
      </c>
      <c r="I16" s="136"/>
      <c r="J16" s="139">
        <v>41381.02</v>
      </c>
      <c r="K16" s="140">
        <v>2.856419691449064E-06</v>
      </c>
      <c r="L16" s="44">
        <f t="shared" si="0"/>
        <v>0</v>
      </c>
    </row>
    <row r="17" spans="1:12" ht="16.5" customHeight="1">
      <c r="A17" s="4"/>
      <c r="B17" s="95" t="s">
        <v>68</v>
      </c>
      <c r="C17" s="99"/>
      <c r="D17" s="126"/>
      <c r="E17" s="127"/>
      <c r="F17" s="100">
        <v>98325144623</v>
      </c>
      <c r="G17" s="101"/>
      <c r="H17" s="135">
        <v>98325144623</v>
      </c>
      <c r="I17" s="83"/>
      <c r="J17" s="139"/>
      <c r="K17" s="152"/>
      <c r="L17" s="44">
        <f t="shared" si="0"/>
        <v>0</v>
      </c>
    </row>
    <row r="18" spans="1:12" ht="16.5" customHeight="1">
      <c r="A18" s="4"/>
      <c r="B18" s="95" t="s">
        <v>69</v>
      </c>
      <c r="C18" s="96"/>
      <c r="D18" s="100">
        <v>-5814081000</v>
      </c>
      <c r="E18" s="101"/>
      <c r="F18" s="100">
        <v>-109189255722</v>
      </c>
      <c r="G18" s="101"/>
      <c r="H18" s="135">
        <v>-103375174722</v>
      </c>
      <c r="I18" s="136"/>
      <c r="J18" s="139">
        <v>1778.01</v>
      </c>
      <c r="K18" s="140"/>
      <c r="L18" s="44">
        <f t="shared" si="0"/>
        <v>0</v>
      </c>
    </row>
    <row r="19" spans="1:12" ht="16.5" customHeight="1">
      <c r="A19" s="4"/>
      <c r="B19" s="95" t="s">
        <v>40</v>
      </c>
      <c r="C19" s="96"/>
      <c r="D19" s="100">
        <v>-4895000</v>
      </c>
      <c r="E19" s="83"/>
      <c r="F19" s="100">
        <v>-2686584</v>
      </c>
      <c r="G19" s="83"/>
      <c r="H19" s="135">
        <v>2208416</v>
      </c>
      <c r="I19" s="83"/>
      <c r="J19" s="139">
        <v>-45.12</v>
      </c>
      <c r="K19" s="152"/>
      <c r="L19" s="44">
        <f t="shared" si="0"/>
        <v>0</v>
      </c>
    </row>
    <row r="20" spans="1:12" ht="16.5" customHeight="1">
      <c r="A20" s="4"/>
      <c r="B20" s="4" t="s">
        <v>61</v>
      </c>
      <c r="C20" s="6"/>
      <c r="D20" s="97">
        <v>-5716160000</v>
      </c>
      <c r="E20" s="98"/>
      <c r="F20" s="97">
        <v>31782331617</v>
      </c>
      <c r="G20" s="98"/>
      <c r="H20" s="97">
        <v>37498491617</v>
      </c>
      <c r="I20" s="98"/>
      <c r="J20" s="143">
        <v>-656.01</v>
      </c>
      <c r="K20" s="144">
        <v>6.866103000971489E-07</v>
      </c>
      <c r="L20" s="44">
        <f aca="true" t="shared" si="1" ref="L20:L28">F20-D20-H20</f>
        <v>0</v>
      </c>
    </row>
    <row r="21" spans="1:12" ht="16.5" customHeight="1">
      <c r="A21" s="84" t="s">
        <v>66</v>
      </c>
      <c r="B21" s="84"/>
      <c r="C21" s="85"/>
      <c r="D21" s="97"/>
      <c r="E21" s="98"/>
      <c r="F21" s="97"/>
      <c r="G21" s="98"/>
      <c r="H21" s="97"/>
      <c r="I21" s="98"/>
      <c r="J21" s="143"/>
      <c r="K21" s="144"/>
      <c r="L21" s="44">
        <f t="shared" si="1"/>
        <v>0</v>
      </c>
    </row>
    <row r="22" spans="1:12" ht="16.5" customHeight="1">
      <c r="A22" s="4"/>
      <c r="B22" s="95" t="s">
        <v>62</v>
      </c>
      <c r="C22" s="96"/>
      <c r="D22" s="7"/>
      <c r="E22" s="66"/>
      <c r="F22" s="7"/>
      <c r="G22" s="68">
        <v>33460</v>
      </c>
      <c r="H22" s="7"/>
      <c r="I22" s="68">
        <v>33460</v>
      </c>
      <c r="J22" s="67"/>
      <c r="K22" s="56"/>
      <c r="L22" s="44"/>
    </row>
    <row r="23" spans="1:12" ht="16.5" customHeight="1">
      <c r="A23" s="4"/>
      <c r="B23" s="95" t="s">
        <v>38</v>
      </c>
      <c r="C23" s="96"/>
      <c r="D23" s="100">
        <v>76837402000</v>
      </c>
      <c r="E23" s="101"/>
      <c r="F23" s="100">
        <v>92003859753</v>
      </c>
      <c r="G23" s="101"/>
      <c r="H23" s="135">
        <v>15166457753</v>
      </c>
      <c r="I23" s="136"/>
      <c r="J23" s="139">
        <v>19.74</v>
      </c>
      <c r="K23" s="140">
        <v>4.0923553324846257E-10</v>
      </c>
      <c r="L23" s="44">
        <f t="shared" si="1"/>
        <v>0</v>
      </c>
    </row>
    <row r="24" spans="1:12" ht="16.5" customHeight="1">
      <c r="A24" s="4"/>
      <c r="B24" s="95" t="s">
        <v>39</v>
      </c>
      <c r="C24" s="99"/>
      <c r="D24" s="100">
        <v>-75550946000</v>
      </c>
      <c r="E24" s="83"/>
      <c r="F24" s="100">
        <v>-82794098906</v>
      </c>
      <c r="G24" s="83"/>
      <c r="H24" s="135">
        <v>-7243152906</v>
      </c>
      <c r="I24" s="83"/>
      <c r="J24" s="139">
        <v>9.59</v>
      </c>
      <c r="K24" s="152">
        <v>3.684823286971994E-09</v>
      </c>
      <c r="L24" s="44">
        <f t="shared" si="1"/>
        <v>0</v>
      </c>
    </row>
    <row r="25" spans="1:12" ht="16.5" customHeight="1">
      <c r="A25" s="4"/>
      <c r="B25" s="4" t="s">
        <v>63</v>
      </c>
      <c r="C25" s="6"/>
      <c r="D25" s="97">
        <v>1286456000</v>
      </c>
      <c r="E25" s="98"/>
      <c r="F25" s="97">
        <v>9209794307</v>
      </c>
      <c r="G25" s="98"/>
      <c r="H25" s="97">
        <v>7923338307</v>
      </c>
      <c r="I25" s="98"/>
      <c r="J25" s="143">
        <v>615.9</v>
      </c>
      <c r="K25" s="144">
        <v>5.2138179480800975E-08</v>
      </c>
      <c r="L25" s="44">
        <f t="shared" si="1"/>
        <v>0</v>
      </c>
    </row>
    <row r="26" spans="1:12" ht="16.5" customHeight="1">
      <c r="A26" s="84" t="s">
        <v>64</v>
      </c>
      <c r="B26" s="84"/>
      <c r="C26" s="85"/>
      <c r="D26" s="97">
        <v>2788090000</v>
      </c>
      <c r="E26" s="98"/>
      <c r="F26" s="97">
        <v>5390454710</v>
      </c>
      <c r="G26" s="98"/>
      <c r="H26" s="97">
        <v>2602364710</v>
      </c>
      <c r="I26" s="98"/>
      <c r="J26" s="143">
        <v>93.34</v>
      </c>
      <c r="K26" s="144">
        <v>2.092108871294368E-06</v>
      </c>
      <c r="L26" s="44">
        <f t="shared" si="1"/>
        <v>0</v>
      </c>
    </row>
    <row r="27" spans="1:12" ht="16.5" customHeight="1">
      <c r="A27" s="84" t="s">
        <v>3</v>
      </c>
      <c r="B27" s="84"/>
      <c r="C27" s="85"/>
      <c r="D27" s="91">
        <v>56712486000</v>
      </c>
      <c r="E27" s="164"/>
      <c r="F27" s="91">
        <v>116657945063</v>
      </c>
      <c r="G27" s="164"/>
      <c r="H27" s="97">
        <v>59945459063</v>
      </c>
      <c r="I27" s="98"/>
      <c r="J27" s="143">
        <v>105.7</v>
      </c>
      <c r="K27" s="144">
        <v>1.3450894267786775E-08</v>
      </c>
      <c r="L27" s="44">
        <f t="shared" si="1"/>
        <v>0</v>
      </c>
    </row>
    <row r="28" spans="1:12" ht="16.5" customHeight="1" thickBot="1">
      <c r="A28" s="162" t="s">
        <v>4</v>
      </c>
      <c r="B28" s="162"/>
      <c r="C28" s="163"/>
      <c r="D28" s="86">
        <v>59500576000</v>
      </c>
      <c r="E28" s="87"/>
      <c r="F28" s="86">
        <v>122048399773</v>
      </c>
      <c r="G28" s="87"/>
      <c r="H28" s="86">
        <v>62547823773</v>
      </c>
      <c r="I28" s="87"/>
      <c r="J28" s="165">
        <v>105.12</v>
      </c>
      <c r="K28" s="166">
        <v>5.4841665155299174E-08</v>
      </c>
      <c r="L28" s="44">
        <f t="shared" si="1"/>
        <v>0</v>
      </c>
    </row>
    <row r="29" spans="1:11" ht="16.5" customHeight="1">
      <c r="A29" s="71" t="s">
        <v>82</v>
      </c>
      <c r="B29" s="4"/>
      <c r="C29" s="4"/>
      <c r="D29" s="77"/>
      <c r="E29" s="77"/>
      <c r="F29" s="77"/>
      <c r="G29" s="77"/>
      <c r="H29" s="77"/>
      <c r="I29" s="77"/>
      <c r="J29" s="56"/>
      <c r="K29" s="56"/>
    </row>
    <row r="30" spans="1:11" ht="15" customHeight="1">
      <c r="A30" s="71"/>
      <c r="B30" s="71"/>
      <c r="C30" s="71"/>
      <c r="D30" s="78"/>
      <c r="E30" s="78"/>
      <c r="F30" s="78"/>
      <c r="G30" s="78"/>
      <c r="H30" s="78"/>
      <c r="I30" s="78"/>
      <c r="J30" s="70"/>
      <c r="K30" s="70"/>
    </row>
    <row r="31" spans="2:11" ht="27" customHeight="1">
      <c r="B31" s="103" t="s">
        <v>33</v>
      </c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 ht="17.25" customHeight="1"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3:11" ht="20.25" customHeight="1" thickBot="1">
      <c r="C33" s="171" t="s">
        <v>83</v>
      </c>
      <c r="D33" s="171"/>
      <c r="E33" s="171"/>
      <c r="F33" s="171"/>
      <c r="G33" s="171"/>
      <c r="H33" s="171"/>
      <c r="I33" s="134" t="s">
        <v>0</v>
      </c>
      <c r="J33" s="134"/>
      <c r="K33" s="134"/>
    </row>
    <row r="34" spans="1:11" ht="35.25" customHeight="1">
      <c r="A34" s="160" t="s">
        <v>5</v>
      </c>
      <c r="B34" s="93"/>
      <c r="C34" s="92" t="s">
        <v>6</v>
      </c>
      <c r="D34" s="93"/>
      <c r="E34" s="167" t="s">
        <v>7</v>
      </c>
      <c r="F34" s="168"/>
      <c r="G34" s="92" t="s">
        <v>8</v>
      </c>
      <c r="H34" s="93"/>
      <c r="I34" s="92" t="s">
        <v>2</v>
      </c>
      <c r="J34" s="160"/>
      <c r="K34" s="8" t="s">
        <v>7</v>
      </c>
    </row>
    <row r="35" spans="1:11" ht="17.25" customHeight="1">
      <c r="A35" s="159" t="s">
        <v>9</v>
      </c>
      <c r="B35" s="158"/>
      <c r="C35" s="128">
        <v>936329955824</v>
      </c>
      <c r="D35" s="129"/>
      <c r="E35" s="128">
        <f aca="true" t="shared" si="2" ref="E35:E42">IF(C$35&gt;0,(C35/C$35)*100,0)</f>
        <v>100</v>
      </c>
      <c r="F35" s="129">
        <f>IF(E$5&gt;0,(E35/#REF!)*100,0)</f>
        <v>0</v>
      </c>
      <c r="G35" s="157" t="s">
        <v>10</v>
      </c>
      <c r="H35" s="158"/>
      <c r="I35" s="128">
        <f>SUM(I36:J37)</f>
        <v>16722504033</v>
      </c>
      <c r="J35" s="161"/>
      <c r="K35" s="7">
        <f>IF(I$42&gt;0,(I35/I$42)*100,0)</f>
        <v>1.7859627291624638</v>
      </c>
    </row>
    <row r="36" spans="1:11" ht="17.25" customHeight="1">
      <c r="A36" s="155" t="s">
        <v>11</v>
      </c>
      <c r="B36" s="156"/>
      <c r="C36" s="100">
        <v>830044481807</v>
      </c>
      <c r="D36" s="101"/>
      <c r="E36" s="135">
        <f t="shared" si="2"/>
        <v>88.6487158339962</v>
      </c>
      <c r="F36" s="136">
        <f>IF(E$5&gt;0,(E36/#REF!)*100,0)</f>
        <v>0</v>
      </c>
      <c r="G36" s="155" t="s">
        <v>12</v>
      </c>
      <c r="H36" s="156"/>
      <c r="I36" s="100">
        <v>4674549619</v>
      </c>
      <c r="J36" s="80"/>
      <c r="K36" s="5">
        <f>IF(I$42&gt;0,(I36/I$42)*100,0)</f>
        <v>0.49924170319705813</v>
      </c>
    </row>
    <row r="37" spans="1:11" ht="17.25" customHeight="1">
      <c r="A37" s="174" t="s">
        <v>65</v>
      </c>
      <c r="B37" s="102"/>
      <c r="C37" s="100">
        <v>106282675497</v>
      </c>
      <c r="D37" s="101"/>
      <c r="E37" s="135">
        <f>IF(C$35&gt;0,(C37/C$35)*100,0)</f>
        <v>11.350985284185198</v>
      </c>
      <c r="F37" s="136">
        <f>IF(E$5&gt;0,(E37/#REF!)*100,0)</f>
        <v>0</v>
      </c>
      <c r="G37" s="155" t="s">
        <v>13</v>
      </c>
      <c r="H37" s="156"/>
      <c r="I37" s="100">
        <v>12047954414</v>
      </c>
      <c r="J37" s="80"/>
      <c r="K37" s="5">
        <f>IF(I$42&gt;0,(I37/I$42)*100,0)</f>
        <v>1.2867210259654054</v>
      </c>
    </row>
    <row r="38" spans="1:11" ht="17.25" customHeight="1">
      <c r="A38" s="174"/>
      <c r="B38" s="102"/>
      <c r="C38" s="73"/>
      <c r="D38" s="74"/>
      <c r="E38" s="5"/>
      <c r="F38" s="68"/>
      <c r="G38" s="75"/>
      <c r="H38" s="9"/>
      <c r="I38" s="73"/>
      <c r="J38" s="76"/>
      <c r="K38" s="5"/>
    </row>
    <row r="39" spans="1:11" ht="17.25" customHeight="1">
      <c r="A39" s="155" t="s">
        <v>41</v>
      </c>
      <c r="B39" s="156"/>
      <c r="C39" s="100">
        <v>2798520</v>
      </c>
      <c r="D39" s="101"/>
      <c r="E39" s="141" t="s">
        <v>72</v>
      </c>
      <c r="F39" s="142"/>
      <c r="G39" s="153" t="s">
        <v>70</v>
      </c>
      <c r="H39" s="154"/>
      <c r="I39" s="91">
        <f>SUM(I40:I41)</f>
        <v>919607451791</v>
      </c>
      <c r="J39" s="79"/>
      <c r="K39" s="7">
        <f>IF(I$42&gt;0,(I39/I$42)*100,0)</f>
        <v>98.21403727083754</v>
      </c>
    </row>
    <row r="40" spans="1:11" ht="17.25" customHeight="1">
      <c r="A40" s="155"/>
      <c r="B40" s="156"/>
      <c r="C40" s="100"/>
      <c r="D40" s="101"/>
      <c r="E40" s="135">
        <f t="shared" si="2"/>
        <v>0</v>
      </c>
      <c r="F40" s="136">
        <f>IF(E$5&gt;0,(E40/#REF!)*100,0)</f>
        <v>0</v>
      </c>
      <c r="G40" s="155" t="s">
        <v>14</v>
      </c>
      <c r="H40" s="156"/>
      <c r="I40" s="100">
        <v>828310714125</v>
      </c>
      <c r="J40" s="80"/>
      <c r="K40" s="5">
        <f>IF(I$42&gt;0,(I40/I$42)*100,0)</f>
        <v>88.46354951829565</v>
      </c>
    </row>
    <row r="41" spans="1:11" ht="17.25" customHeight="1">
      <c r="A41" s="155"/>
      <c r="B41" s="156"/>
      <c r="C41" s="100"/>
      <c r="D41" s="101"/>
      <c r="E41" s="135">
        <f t="shared" si="2"/>
        <v>0</v>
      </c>
      <c r="F41" s="136">
        <f>IF(E$5&gt;0,(E41/#REF!)*100,0)</f>
        <v>0</v>
      </c>
      <c r="G41" s="155" t="s">
        <v>71</v>
      </c>
      <c r="H41" s="156"/>
      <c r="I41" s="100">
        <v>91296737666</v>
      </c>
      <c r="J41" s="80"/>
      <c r="K41" s="5">
        <f>IF(I$42&gt;0,(I41/I$42)*100,0)</f>
        <v>9.75048775254189</v>
      </c>
    </row>
    <row r="42" spans="1:12" ht="19.5" customHeight="1" thickBot="1">
      <c r="A42" s="122" t="s">
        <v>15</v>
      </c>
      <c r="B42" s="123"/>
      <c r="C42" s="86">
        <f>SUM(C36:D41)</f>
        <v>936329955824</v>
      </c>
      <c r="D42" s="87"/>
      <c r="E42" s="86">
        <f t="shared" si="2"/>
        <v>100</v>
      </c>
      <c r="F42" s="87">
        <f>IF(E$5&gt;0,(E42/#REF!)*100,0)</f>
        <v>0</v>
      </c>
      <c r="G42" s="82" t="s">
        <v>32</v>
      </c>
      <c r="H42" s="121"/>
      <c r="I42" s="86">
        <f>I35+I39</f>
        <v>936329955824</v>
      </c>
      <c r="J42" s="81"/>
      <c r="K42" s="10">
        <f>IF(I$42&gt;0,(I42/I$42)*100,0)</f>
        <v>100</v>
      </c>
      <c r="L42" s="32"/>
    </row>
    <row r="43" spans="2:11" s="11" customFormat="1" ht="16.5" customHeight="1" hidden="1">
      <c r="B43" s="88" t="s">
        <v>85</v>
      </c>
      <c r="C43" s="89"/>
      <c r="D43" s="89"/>
      <c r="E43" s="89"/>
      <c r="F43" s="89"/>
      <c r="G43" s="89"/>
      <c r="H43" s="89"/>
      <c r="I43" s="89"/>
      <c r="J43" s="89"/>
      <c r="K43" s="89"/>
    </row>
    <row r="44" spans="2:11" ht="16.5" customHeight="1"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2:11" ht="59.25" customHeight="1">
      <c r="B45" s="90"/>
      <c r="C45" s="90"/>
      <c r="D45" s="90"/>
      <c r="E45" s="90"/>
      <c r="F45" s="90"/>
      <c r="G45" s="90"/>
      <c r="H45" s="90"/>
      <c r="I45" s="90"/>
      <c r="J45" s="90"/>
      <c r="K45" s="90"/>
    </row>
  </sheetData>
  <sheetProtection/>
  <mergeCells count="156">
    <mergeCell ref="J11:K11"/>
    <mergeCell ref="A37:B38"/>
    <mergeCell ref="J13:K13"/>
    <mergeCell ref="B22:C22"/>
    <mergeCell ref="D11:E11"/>
    <mergeCell ref="D12:E12"/>
    <mergeCell ref="D13:E13"/>
    <mergeCell ref="F11:G11"/>
    <mergeCell ref="F12:G12"/>
    <mergeCell ref="F13:G13"/>
    <mergeCell ref="F8:G8"/>
    <mergeCell ref="F9:G9"/>
    <mergeCell ref="H26:I26"/>
    <mergeCell ref="H10:I10"/>
    <mergeCell ref="F18:G18"/>
    <mergeCell ref="J12:K12"/>
    <mergeCell ref="C39:D39"/>
    <mergeCell ref="C35:D35"/>
    <mergeCell ref="I33:K33"/>
    <mergeCell ref="D26:E26"/>
    <mergeCell ref="F26:G26"/>
    <mergeCell ref="D27:E27"/>
    <mergeCell ref="C33:H33"/>
    <mergeCell ref="A41:B41"/>
    <mergeCell ref="J28:K28"/>
    <mergeCell ref="H28:I28"/>
    <mergeCell ref="F28:G28"/>
    <mergeCell ref="C41:D41"/>
    <mergeCell ref="B32:K32"/>
    <mergeCell ref="C34:D34"/>
    <mergeCell ref="E34:F34"/>
    <mergeCell ref="G41:H41"/>
    <mergeCell ref="E39:F39"/>
    <mergeCell ref="I37:J37"/>
    <mergeCell ref="I36:J36"/>
    <mergeCell ref="I34:J34"/>
    <mergeCell ref="E41:F41"/>
    <mergeCell ref="G40:H40"/>
    <mergeCell ref="A40:B40"/>
    <mergeCell ref="C40:D40"/>
    <mergeCell ref="E35:F35"/>
    <mergeCell ref="C37:D37"/>
    <mergeCell ref="H25:I25"/>
    <mergeCell ref="I35:J35"/>
    <mergeCell ref="J26:K26"/>
    <mergeCell ref="A28:C28"/>
    <mergeCell ref="J25:K25"/>
    <mergeCell ref="J27:K27"/>
    <mergeCell ref="H27:I27"/>
    <mergeCell ref="F27:G27"/>
    <mergeCell ref="A34:B34"/>
    <mergeCell ref="A36:B36"/>
    <mergeCell ref="E36:F36"/>
    <mergeCell ref="G34:H34"/>
    <mergeCell ref="G35:H35"/>
    <mergeCell ref="A39:B39"/>
    <mergeCell ref="A35:B35"/>
    <mergeCell ref="G36:H36"/>
    <mergeCell ref="G39:H39"/>
    <mergeCell ref="E40:F40"/>
    <mergeCell ref="E37:F37"/>
    <mergeCell ref="G37:H37"/>
    <mergeCell ref="J15:K15"/>
    <mergeCell ref="J20:K20"/>
    <mergeCell ref="J17:K17"/>
    <mergeCell ref="H20:I20"/>
    <mergeCell ref="J19:K19"/>
    <mergeCell ref="J18:K18"/>
    <mergeCell ref="J24:K24"/>
    <mergeCell ref="J21:K21"/>
    <mergeCell ref="J23:K23"/>
    <mergeCell ref="H16:I16"/>
    <mergeCell ref="H18:I18"/>
    <mergeCell ref="H19:I19"/>
    <mergeCell ref="J16:K16"/>
    <mergeCell ref="H23:I23"/>
    <mergeCell ref="H21:I21"/>
    <mergeCell ref="H24:I24"/>
    <mergeCell ref="J14:K14"/>
    <mergeCell ref="H4:K4"/>
    <mergeCell ref="F4:G5"/>
    <mergeCell ref="H5:I5"/>
    <mergeCell ref="J5:K5"/>
    <mergeCell ref="H6:I6"/>
    <mergeCell ref="J7:K7"/>
    <mergeCell ref="F7:G7"/>
    <mergeCell ref="F6:G6"/>
    <mergeCell ref="J6:K6"/>
    <mergeCell ref="F16:G16"/>
    <mergeCell ref="B16:C16"/>
    <mergeCell ref="F17:G17"/>
    <mergeCell ref="J10:K10"/>
    <mergeCell ref="F10:G10"/>
    <mergeCell ref="H17:I17"/>
    <mergeCell ref="H15:I15"/>
    <mergeCell ref="H11:I11"/>
    <mergeCell ref="H12:I12"/>
    <mergeCell ref="H13:I13"/>
    <mergeCell ref="D23:E23"/>
    <mergeCell ref="A27:C27"/>
    <mergeCell ref="D19:E19"/>
    <mergeCell ref="F20:G20"/>
    <mergeCell ref="D20:E20"/>
    <mergeCell ref="F19:G19"/>
    <mergeCell ref="D25:E25"/>
    <mergeCell ref="F25:G25"/>
    <mergeCell ref="A26:C26"/>
    <mergeCell ref="B10:C10"/>
    <mergeCell ref="A15:C15"/>
    <mergeCell ref="B23:C23"/>
    <mergeCell ref="B18:C18"/>
    <mergeCell ref="B17:C17"/>
    <mergeCell ref="H7:I7"/>
    <mergeCell ref="D15:E15"/>
    <mergeCell ref="D14:E14"/>
    <mergeCell ref="F14:G14"/>
    <mergeCell ref="F15:G15"/>
    <mergeCell ref="H14:I14"/>
    <mergeCell ref="D8:E8"/>
    <mergeCell ref="D9:E9"/>
    <mergeCell ref="H8:I8"/>
    <mergeCell ref="H9:I9"/>
    <mergeCell ref="B1:K1"/>
    <mergeCell ref="B2:K2"/>
    <mergeCell ref="C3:H3"/>
    <mergeCell ref="I3:K3"/>
    <mergeCell ref="A4:C5"/>
    <mergeCell ref="A6:C6"/>
    <mergeCell ref="D18:E18"/>
    <mergeCell ref="D17:E17"/>
    <mergeCell ref="D6:E6"/>
    <mergeCell ref="D7:E7"/>
    <mergeCell ref="D10:E10"/>
    <mergeCell ref="B7:C7"/>
    <mergeCell ref="D4:E5"/>
    <mergeCell ref="D16:E16"/>
    <mergeCell ref="B43:K45"/>
    <mergeCell ref="I39:J39"/>
    <mergeCell ref="I40:J40"/>
    <mergeCell ref="C36:D36"/>
    <mergeCell ref="I42:J42"/>
    <mergeCell ref="G42:H42"/>
    <mergeCell ref="I41:J41"/>
    <mergeCell ref="A42:B42"/>
    <mergeCell ref="C42:D42"/>
    <mergeCell ref="E42:F42"/>
    <mergeCell ref="B31:K31"/>
    <mergeCell ref="B19:C19"/>
    <mergeCell ref="F21:G21"/>
    <mergeCell ref="B24:C24"/>
    <mergeCell ref="F23:G23"/>
    <mergeCell ref="F24:G24"/>
    <mergeCell ref="A21:C21"/>
    <mergeCell ref="D21:E21"/>
    <mergeCell ref="D28:E28"/>
    <mergeCell ref="D24:E2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skoal</cp:lastModifiedBy>
  <cp:lastPrinted>2019-03-21T11:52:47Z</cp:lastPrinted>
  <dcterms:created xsi:type="dcterms:W3CDTF">2012-03-08T08:45:09Z</dcterms:created>
  <dcterms:modified xsi:type="dcterms:W3CDTF">2019-04-20T02:33:19Z</dcterms:modified>
  <cp:category/>
  <cp:version/>
  <cp:contentType/>
  <cp:contentStatus/>
</cp:coreProperties>
</file>