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0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<sst xmlns="http://schemas.openxmlformats.org/spreadsheetml/2006/main" count="81" uniqueCount="60">
  <si>
    <t>莊守耕公益基金收支餘絀表</t>
  </si>
  <si>
    <t>科目</t>
  </si>
  <si>
    <t>本年度預算數</t>
  </si>
  <si>
    <t>本年度決算數</t>
  </si>
  <si>
    <t>比較增減</t>
  </si>
  <si>
    <t>金額</t>
  </si>
  <si>
    <t>％</t>
  </si>
  <si>
    <t>總收入</t>
  </si>
  <si>
    <t>利息收入</t>
  </si>
  <si>
    <t>捐贈收入</t>
  </si>
  <si>
    <t>總支出</t>
  </si>
  <si>
    <t>獎學金支出</t>
  </si>
  <si>
    <t>本期賸餘（短絀）</t>
  </si>
  <si>
    <t>莊守耕公益基金餘絀撥補表</t>
  </si>
  <si>
    <t>項目</t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</si>
  <si>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</si>
  <si>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</si>
  <si>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</si>
  <si>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</si>
  <si>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</si>
  <si>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</si>
  <si>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</si>
  <si>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</si>
  <si>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</si>
  <si>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</si>
  <si>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</si>
  <si>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莊守耕公益基金現金流量表</t>
  </si>
  <si>
    <t>單位：新臺幣元</t>
  </si>
  <si>
    <t>本年度
預算數</t>
  </si>
  <si>
    <t>本年度
決算數</t>
  </si>
  <si>
    <t>金        額</t>
  </si>
  <si>
    <t>業務活動之現金流量</t>
  </si>
  <si>
    <t>利息股利之調整</t>
  </si>
  <si>
    <t>未計利息股利之本期賸餘（短絀）</t>
  </si>
  <si>
    <t>調整非現金項目</t>
  </si>
  <si>
    <t>未計利息股利之現金流入（流出）</t>
  </si>
  <si>
    <t>收取利息</t>
  </si>
  <si>
    <t>收取股利</t>
  </si>
  <si>
    <t>支付利息</t>
  </si>
  <si>
    <t>現金及約當現金之淨增（淨減）</t>
  </si>
  <si>
    <t>期初現金及約當現金</t>
  </si>
  <si>
    <t>期末現金及約當現金</t>
  </si>
  <si>
    <t>莊守耕公益基金平衡表</t>
  </si>
  <si>
    <t>科　　　　目</t>
  </si>
  <si>
    <t>金　　　　額</t>
  </si>
  <si>
    <t>科     　　目</t>
  </si>
  <si>
    <t>資　產</t>
  </si>
  <si>
    <t>負　債</t>
  </si>
  <si>
    <t>流動資產</t>
  </si>
  <si>
    <t>準備金</t>
  </si>
  <si>
    <t>淨值</t>
  </si>
  <si>
    <t>基金</t>
  </si>
  <si>
    <t>累積餘絀</t>
  </si>
  <si>
    <t>合                 計</t>
  </si>
  <si>
    <t>合 　　計</t>
  </si>
  <si>
    <t xml:space="preserve">   業務活動之淨現金流入（流出）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</si>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</sst>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- &quot;#,##0.00_);_(* &quot;&quot;_);_(@_)"/>
    <numFmt numFmtId="177" formatCode="_(* #,##0.00_);_(&quot;  &quot;* #,##0.00_);_(* &quot;&quot;_);_(@_)"/>
    <numFmt numFmtId="178" formatCode="_-* #,##0.00_-;\-* #,##0.00_-;_-* \-??_-;_-@_-"/>
  </numFmts>
  <fonts count="54">
    <font>
      <sz val="12"/>
      <name val="標楷體"/>
      <family val="4"/>
    </font>
    <font>
      <sz val="10"/>
      <name val="Arial"/>
      <family val="2"/>
    </font>
    <font>
      <b/>
      <sz val="15"/>
      <color indexed="62"/>
      <name val="新細明體"/>
      <family val="1"/>
    </font>
    <font>
      <b/>
      <sz val="18"/>
      <color indexed="62"/>
      <name val="新細明體"/>
      <family val="1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細明體"/>
      <family val="3"/>
    </font>
    <font>
      <sz val="12"/>
      <color indexed="10"/>
      <name val="標楷體"/>
      <family val="4"/>
    </font>
    <font>
      <sz val="9"/>
      <name val="標楷體"/>
      <family val="4"/>
    </font>
    <font>
      <b/>
      <sz val="12"/>
      <color indexed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ill="0" applyBorder="0" applyAlignment="0" applyProtection="0"/>
    <xf numFmtId="0" fontId="4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2" fillId="0" borderId="6" applyNumberFormat="0" applyFill="0" applyProtection="0">
      <alignment vertical="center"/>
    </xf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49" fillId="30" borderId="2" applyNumberFormat="0" applyAlignment="0" applyProtection="0"/>
    <xf numFmtId="0" fontId="50" fillId="22" borderId="9" applyNumberFormat="0" applyAlignment="0" applyProtection="0"/>
    <xf numFmtId="0" fontId="51" fillId="31" borderId="10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distributed" vertical="center" inden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 readingOrder="2"/>
      <protection/>
    </xf>
    <xf numFmtId="176" fontId="9" fillId="0" borderId="13" xfId="0" applyNumberFormat="1" applyFont="1" applyBorder="1" applyAlignment="1" applyProtection="1">
      <alignment horizontal="right" vertical="center"/>
      <protection/>
    </xf>
    <xf numFmtId="177" fontId="9" fillId="0" borderId="14" xfId="0" applyNumberFormat="1" applyFont="1" applyBorder="1" applyAlignment="1" applyProtection="1">
      <alignment vertical="center" readingOrder="2"/>
      <protection/>
    </xf>
    <xf numFmtId="0" fontId="10" fillId="0" borderId="0" xfId="0" applyFont="1" applyAlignment="1">
      <alignment vertical="center"/>
    </xf>
    <xf numFmtId="0" fontId="11" fillId="0" borderId="15" xfId="0" applyFont="1" applyBorder="1" applyAlignment="1" applyProtection="1">
      <alignment horizontal="left" vertical="center"/>
      <protection locked="0"/>
    </xf>
    <xf numFmtId="176" fontId="12" fillId="0" borderId="16" xfId="0" applyNumberFormat="1" applyFont="1" applyBorder="1" applyAlignment="1" applyProtection="1">
      <alignment horizontal="left" vertical="center"/>
      <protection locked="0"/>
    </xf>
    <xf numFmtId="176" fontId="12" fillId="0" borderId="16" xfId="0" applyNumberFormat="1" applyFont="1" applyBorder="1" applyAlignment="1" applyProtection="1">
      <alignment horizontal="center" vertical="center"/>
      <protection/>
    </xf>
    <xf numFmtId="176" fontId="12" fillId="0" borderId="16" xfId="0" applyNumberFormat="1" applyFont="1" applyBorder="1" applyAlignment="1" applyProtection="1">
      <alignment horizontal="center" vertical="center"/>
      <protection locked="0"/>
    </xf>
    <xf numFmtId="176" fontId="12" fillId="0" borderId="16" xfId="0" applyNumberFormat="1" applyFont="1" applyBorder="1" applyAlignment="1" applyProtection="1">
      <alignment horizontal="right" vertical="center"/>
      <protection/>
    </xf>
    <xf numFmtId="177" fontId="12" fillId="0" borderId="17" xfId="0" applyNumberFormat="1" applyFont="1" applyBorder="1" applyAlignment="1" applyProtection="1">
      <alignment horizontal="right" vertical="center" readingOrder="2"/>
      <protection/>
    </xf>
    <xf numFmtId="0" fontId="8" fillId="0" borderId="15" xfId="0" applyFont="1" applyBorder="1" applyAlignment="1" applyProtection="1">
      <alignment horizontal="left" vertical="center"/>
      <protection locked="0"/>
    </xf>
    <xf numFmtId="176" fontId="9" fillId="0" borderId="16" xfId="0" applyNumberFormat="1" applyFont="1" applyBorder="1" applyAlignment="1" applyProtection="1">
      <alignment vertical="center"/>
      <protection/>
    </xf>
    <xf numFmtId="176" fontId="9" fillId="0" borderId="16" xfId="0" applyNumberFormat="1" applyFont="1" applyBorder="1" applyAlignment="1" applyProtection="1">
      <alignment horizontal="right" vertical="center"/>
      <protection/>
    </xf>
    <xf numFmtId="177" fontId="9" fillId="0" borderId="17" xfId="0" applyNumberFormat="1" applyFont="1" applyBorder="1" applyAlignment="1" applyProtection="1">
      <alignment vertical="center" readingOrder="2"/>
      <protection/>
    </xf>
    <xf numFmtId="178" fontId="4" fillId="0" borderId="0" xfId="0" applyNumberFormat="1" applyFont="1" applyAlignment="1">
      <alignment vertical="center"/>
    </xf>
    <xf numFmtId="176" fontId="13" fillId="0" borderId="18" xfId="0" applyNumberFormat="1" applyFont="1" applyBorder="1" applyAlignment="1" applyProtection="1">
      <alignment vertical="center"/>
      <protection/>
    </xf>
    <xf numFmtId="176" fontId="13" fillId="0" borderId="18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vertical="center" readingOrder="2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176" fontId="12" fillId="0" borderId="16" xfId="0" applyNumberFormat="1" applyFont="1" applyBorder="1" applyAlignment="1" applyProtection="1">
      <alignment vertical="center"/>
      <protection locked="0"/>
    </xf>
    <xf numFmtId="176" fontId="12" fillId="0" borderId="16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176" fontId="13" fillId="0" borderId="16" xfId="0" applyNumberFormat="1" applyFont="1" applyBorder="1" applyAlignment="1" applyProtection="1">
      <alignment vertical="center"/>
      <protection/>
    </xf>
    <xf numFmtId="177" fontId="13" fillId="0" borderId="17" xfId="0" applyNumberFormat="1" applyFont="1" applyBorder="1" applyAlignment="1" applyProtection="1">
      <alignment vertical="center" readingOrder="2"/>
      <protection/>
    </xf>
    <xf numFmtId="0" fontId="15" fillId="0" borderId="0" xfId="0" applyFont="1" applyBorder="1" applyAlignment="1" applyProtection="1">
      <alignment horizontal="left" vertical="center"/>
      <protection/>
    </xf>
    <xf numFmtId="176" fontId="4" fillId="0" borderId="0" xfId="0" applyNumberFormat="1" applyFont="1" applyAlignment="1">
      <alignment vertical="center"/>
    </xf>
    <xf numFmtId="0" fontId="15" fillId="0" borderId="15" xfId="0" applyFont="1" applyBorder="1" applyAlignment="1" applyProtection="1">
      <alignment horizontal="left" vertical="center"/>
      <protection/>
    </xf>
    <xf numFmtId="176" fontId="13" fillId="0" borderId="17" xfId="0" applyNumberFormat="1" applyFont="1" applyBorder="1" applyAlignment="1" applyProtection="1">
      <alignment horizontal="right" vertical="center"/>
      <protection/>
    </xf>
    <xf numFmtId="176" fontId="13" fillId="0" borderId="15" xfId="0" applyNumberFormat="1" applyFont="1" applyBorder="1" applyAlignment="1" applyProtection="1">
      <alignment horizontal="right" vertical="center"/>
      <protection/>
    </xf>
    <xf numFmtId="177" fontId="13" fillId="0" borderId="17" xfId="0" applyNumberFormat="1" applyFont="1" applyBorder="1" applyAlignment="1" applyProtection="1">
      <alignment horizontal="right" vertical="center"/>
      <protection/>
    </xf>
    <xf numFmtId="177" fontId="13" fillId="0" borderId="0" xfId="0" applyNumberFormat="1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176" fontId="13" fillId="0" borderId="19" xfId="0" applyNumberFormat="1" applyFont="1" applyBorder="1" applyAlignment="1" applyProtection="1">
      <alignment horizontal="right" vertical="center"/>
      <protection/>
    </xf>
    <xf numFmtId="176" fontId="13" fillId="0" borderId="21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horizontal="right" vertical="center"/>
      <protection/>
    </xf>
    <xf numFmtId="177" fontId="13" fillId="0" borderId="20" xfId="0" applyNumberFormat="1" applyFont="1" applyBorder="1" applyAlignment="1" applyProtection="1">
      <alignment horizontal="right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176" fontId="14" fillId="0" borderId="17" xfId="0" applyNumberFormat="1" applyFont="1" applyBorder="1" applyAlignment="1" applyProtection="1">
      <alignment horizontal="right" vertical="center"/>
      <protection locked="0"/>
    </xf>
    <xf numFmtId="176" fontId="12" fillId="0" borderId="1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76" fontId="14" fillId="0" borderId="15" xfId="0" applyNumberFormat="1" applyFont="1" applyBorder="1" applyAlignment="1" applyProtection="1">
      <alignment horizontal="right" vertical="center"/>
      <protection locked="0"/>
    </xf>
    <xf numFmtId="176" fontId="14" fillId="0" borderId="15" xfId="0" applyNumberFormat="1" applyFont="1" applyBorder="1" applyAlignment="1" applyProtection="1">
      <alignment horizontal="right" vertical="center"/>
      <protection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horizontal="right" vertical="center"/>
    </xf>
    <xf numFmtId="176" fontId="9" fillId="0" borderId="17" xfId="0" applyNumberFormat="1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distributed" vertical="center" indent="1"/>
      <protection/>
    </xf>
    <xf numFmtId="0" fontId="14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right" vertical="top"/>
      <protection locked="0"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right"/>
      <protection/>
    </xf>
    <xf numFmtId="0" fontId="7" fillId="0" borderId="26" xfId="0" applyFont="1" applyBorder="1" applyAlignment="1" applyProtection="1">
      <alignment horizontal="distributed" vertical="center" wrapText="1" indent="1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0" fontId="7" fillId="0" borderId="12" xfId="0" applyFont="1" applyBorder="1" applyAlignment="1" applyProtection="1">
      <alignment horizontal="center" vertical="center"/>
      <protection/>
    </xf>
    <xf numFmtId="177" fontId="13" fillId="0" borderId="14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176" fontId="12" fillId="0" borderId="16" xfId="0" applyNumberFormat="1" applyFont="1" applyBorder="1" applyAlignment="1" applyProtection="1">
      <alignment horizontal="right" vertical="center"/>
      <protection locked="0"/>
    </xf>
    <xf numFmtId="176" fontId="12" fillId="0" borderId="16" xfId="0" applyNumberFormat="1" applyFont="1" applyBorder="1" applyAlignment="1" applyProtection="1">
      <alignment horizontal="right" vertical="center"/>
      <protection/>
    </xf>
    <xf numFmtId="177" fontId="12" fillId="0" borderId="17" xfId="0" applyNumberFormat="1" applyFont="1" applyBorder="1" applyAlignment="1" applyProtection="1">
      <alignment horizontal="right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0" fontId="17" fillId="0" borderId="15" xfId="0" applyFont="1" applyBorder="1" applyAlignment="1" applyProtection="1">
      <alignment horizontal="left" vertical="center"/>
      <protection/>
    </xf>
    <xf numFmtId="176" fontId="9" fillId="0" borderId="16" xfId="0" applyNumberFormat="1" applyFont="1" applyBorder="1" applyAlignment="1" applyProtection="1">
      <alignment horizontal="right" vertical="center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176" fontId="9" fillId="0" borderId="14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176" fontId="14" fillId="0" borderId="17" xfId="0" applyNumberFormat="1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76" fontId="9" fillId="0" borderId="17" xfId="0" applyNumberFormat="1" applyFont="1" applyBorder="1" applyAlignment="1" applyProtection="1">
      <alignment horizontal="right" vertical="center"/>
      <protection locked="0"/>
    </xf>
    <xf numFmtId="176" fontId="12" fillId="0" borderId="17" xfId="0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distributed" vertical="center" indent="1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distributed" vertical="center" indent="1"/>
      <protection/>
    </xf>
    <xf numFmtId="176" fontId="9" fillId="0" borderId="19" xfId="0" applyNumberFormat="1" applyFont="1" applyBorder="1" applyAlignment="1" applyProtection="1">
      <alignment horizontal="right" vertical="center"/>
      <protection/>
    </xf>
    <xf numFmtId="176" fontId="14" fillId="0" borderId="16" xfId="0" applyNumberFormat="1" applyFont="1" applyBorder="1" applyAlignment="1" applyProtection="1">
      <alignment vertical="center" readingOrder="2"/>
      <protection/>
    </xf>
    <xf numFmtId="177" fontId="14" fillId="0" borderId="0" xfId="0" applyNumberFormat="1" applyFont="1" applyBorder="1" applyAlignment="1" applyProtection="1">
      <alignment vertical="center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5.75" customHeight="1"/>
  <cols>
    <col min="1" max="1" width="1.4921875" style="1" customWidth="1"/>
    <col min="2" max="2" width="20.75390625" style="1" customWidth="1"/>
    <col min="3" max="3" width="14.625" style="1" customWidth="1"/>
    <col min="4" max="4" width="7.25390625" style="1" customWidth="1"/>
    <col min="5" max="5" width="14.625" style="1" customWidth="1"/>
    <col min="6" max="6" width="7.2539062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4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2:8" ht="17.25" customHeight="1">
      <c r="B2" s="66"/>
      <c r="C2" s="66"/>
      <c r="D2" s="66"/>
      <c r="E2" s="66"/>
      <c r="F2" s="66"/>
      <c r="G2" s="66"/>
      <c r="H2" s="66"/>
    </row>
    <row r="3" spans="2:8" ht="20.25" customHeight="1">
      <c r="B3" s="2"/>
      <c r="C3" s="67" t="s">
        <v>56</v>
      </c>
      <c r="D3" s="67"/>
      <c r="E3" s="67"/>
      <c r="F3" s="67"/>
      <c r="G3" s="67"/>
      <c r="H3" s="67"/>
    </row>
    <row r="4" spans="1:8" ht="18.75" customHeight="1">
      <c r="A4" s="68" t="s">
        <v>1</v>
      </c>
      <c r="B4" s="68"/>
      <c r="C4" s="69" t="s">
        <v>2</v>
      </c>
      <c r="D4" s="69"/>
      <c r="E4" s="69" t="s">
        <v>3</v>
      </c>
      <c r="F4" s="69"/>
      <c r="G4" s="60" t="s">
        <v>4</v>
      </c>
      <c r="H4" s="60"/>
    </row>
    <row r="5" spans="1:8" ht="18.75" customHeight="1">
      <c r="A5" s="68"/>
      <c r="B5" s="68"/>
      <c r="C5" s="3" t="s">
        <v>5</v>
      </c>
      <c r="D5" s="4" t="s">
        <v>6</v>
      </c>
      <c r="E5" s="3" t="s">
        <v>5</v>
      </c>
      <c r="F5" s="4" t="s">
        <v>6</v>
      </c>
      <c r="G5" s="3" t="s">
        <v>5</v>
      </c>
      <c r="H5" s="5" t="s">
        <v>6</v>
      </c>
    </row>
    <row r="6" spans="1:8" ht="17.25" customHeight="1">
      <c r="A6" s="62" t="s">
        <v>7</v>
      </c>
      <c r="B6" s="62"/>
      <c r="C6" s="6">
        <f>SUM(C7:C8)</f>
        <v>23000</v>
      </c>
      <c r="D6" s="7">
        <v>100</v>
      </c>
      <c r="E6" s="6">
        <f>SUM(E7:E8)</f>
        <v>27000</v>
      </c>
      <c r="F6" s="7">
        <v>100</v>
      </c>
      <c r="G6" s="8">
        <v>4000</v>
      </c>
      <c r="H6" s="9">
        <v>17.39</v>
      </c>
    </row>
    <row r="7" spans="1:8" ht="17.25" customHeight="1">
      <c r="A7" s="10"/>
      <c r="B7" s="11" t="s">
        <v>8</v>
      </c>
      <c r="C7" s="12">
        <v>23000</v>
      </c>
      <c r="D7" s="13">
        <v>100</v>
      </c>
      <c r="E7" s="14">
        <v>24500</v>
      </c>
      <c r="F7" s="13">
        <v>90.74</v>
      </c>
      <c r="G7" s="15">
        <v>1500</v>
      </c>
      <c r="H7" s="16">
        <v>6.52</v>
      </c>
    </row>
    <row r="8" spans="1:8" ht="17.25" customHeight="1">
      <c r="A8" s="10"/>
      <c r="B8" s="11" t="s">
        <v>9</v>
      </c>
      <c r="C8" s="12"/>
      <c r="D8" s="13"/>
      <c r="E8" s="14">
        <v>2500</v>
      </c>
      <c r="F8" s="13">
        <v>9.26</v>
      </c>
      <c r="G8" s="15">
        <v>2500</v>
      </c>
      <c r="H8" s="16"/>
    </row>
    <row r="9" spans="1:8" ht="17.25" customHeight="1">
      <c r="A9" s="63" t="s">
        <v>10</v>
      </c>
      <c r="B9" s="63"/>
      <c r="C9" s="18">
        <f>C10</f>
        <v>28000</v>
      </c>
      <c r="D9" s="18">
        <v>121.74</v>
      </c>
      <c r="E9" s="18">
        <f>E10</f>
        <v>14000</v>
      </c>
      <c r="F9" s="18">
        <v>51.85</v>
      </c>
      <c r="G9" s="19">
        <v>-14000</v>
      </c>
      <c r="H9" s="20">
        <v>50</v>
      </c>
    </row>
    <row r="10" spans="1:8" ht="17.25" customHeight="1">
      <c r="A10" s="10"/>
      <c r="B10" s="11" t="s">
        <v>11</v>
      </c>
      <c r="C10" s="12">
        <v>28000</v>
      </c>
      <c r="D10" s="13">
        <v>121.74</v>
      </c>
      <c r="E10" s="14">
        <v>14000</v>
      </c>
      <c r="F10" s="13">
        <v>51.85</v>
      </c>
      <c r="G10" s="15">
        <v>-14000</v>
      </c>
      <c r="H10" s="16">
        <v>50</v>
      </c>
    </row>
    <row r="11" spans="1:9" ht="17.25" customHeight="1">
      <c r="A11" s="63" t="s">
        <v>12</v>
      </c>
      <c r="B11" s="63"/>
      <c r="C11" s="18">
        <f>C6-C9</f>
        <v>-5000</v>
      </c>
      <c r="D11" s="18">
        <v>-21.74</v>
      </c>
      <c r="E11" s="18">
        <f>E6-E9</f>
        <v>13000</v>
      </c>
      <c r="F11" s="18">
        <v>48.15</v>
      </c>
      <c r="G11" s="18">
        <v>18000</v>
      </c>
      <c r="H11" s="20">
        <v>360</v>
      </c>
      <c r="I11" s="21"/>
    </row>
    <row r="12" spans="1:8" ht="17.25" customHeight="1">
      <c r="A12" s="10"/>
      <c r="B12" s="11"/>
      <c r="C12" s="12"/>
      <c r="D12" s="13">
        <v>0</v>
      </c>
      <c r="E12" s="14"/>
      <c r="F12" s="13">
        <v>0</v>
      </c>
      <c r="G12" s="15">
        <v>0</v>
      </c>
      <c r="H12" s="16">
        <v>0</v>
      </c>
    </row>
    <row r="13" spans="1:8" ht="17.25" customHeight="1">
      <c r="A13" s="10"/>
      <c r="B13" s="11"/>
      <c r="C13" s="12"/>
      <c r="D13" s="13">
        <v>0</v>
      </c>
      <c r="E13" s="14"/>
      <c r="F13" s="13">
        <v>0</v>
      </c>
      <c r="G13" s="15">
        <v>0</v>
      </c>
      <c r="H13" s="16">
        <v>0</v>
      </c>
    </row>
    <row r="14" spans="1:8" ht="17.25" customHeight="1">
      <c r="A14" s="10"/>
      <c r="B14" s="11"/>
      <c r="C14" s="12"/>
      <c r="D14" s="13">
        <v>0</v>
      </c>
      <c r="E14" s="14"/>
      <c r="F14" s="13">
        <v>0</v>
      </c>
      <c r="G14" s="15">
        <v>0</v>
      </c>
      <c r="H14" s="16">
        <v>0</v>
      </c>
    </row>
    <row r="15" spans="1:8" ht="17.25" customHeight="1">
      <c r="A15" s="10"/>
      <c r="B15" s="11"/>
      <c r="C15" s="12"/>
      <c r="D15" s="13">
        <v>0</v>
      </c>
      <c r="E15" s="14"/>
      <c r="F15" s="13">
        <v>0</v>
      </c>
      <c r="G15" s="15">
        <v>0</v>
      </c>
      <c r="H15" s="16">
        <v>0</v>
      </c>
    </row>
    <row r="16" spans="1:8" ht="17.25" customHeight="1">
      <c r="A16" s="10"/>
      <c r="B16" s="11"/>
      <c r="C16" s="12"/>
      <c r="D16" s="13">
        <v>0</v>
      </c>
      <c r="E16" s="14"/>
      <c r="F16" s="13">
        <v>0</v>
      </c>
      <c r="G16" s="15">
        <v>0</v>
      </c>
      <c r="H16" s="16">
        <v>0</v>
      </c>
    </row>
    <row r="17" spans="1:8" ht="17.25" customHeight="1">
      <c r="A17" s="10"/>
      <c r="B17" s="11"/>
      <c r="C17" s="12"/>
      <c r="D17" s="13">
        <v>0</v>
      </c>
      <c r="E17" s="14"/>
      <c r="F17" s="13">
        <v>0</v>
      </c>
      <c r="G17" s="15">
        <v>0</v>
      </c>
      <c r="H17" s="16">
        <v>0</v>
      </c>
    </row>
    <row r="18" spans="1:8" ht="17.25" customHeight="1">
      <c r="A18" s="10"/>
      <c r="B18" s="11"/>
      <c r="C18" s="12"/>
      <c r="D18" s="13"/>
      <c r="E18" s="14"/>
      <c r="F18" s="13"/>
      <c r="G18" s="15"/>
      <c r="H18" s="16"/>
    </row>
    <row r="19" spans="1:8" ht="17.25" customHeight="1">
      <c r="A19" s="10"/>
      <c r="B19" s="11"/>
      <c r="C19" s="12"/>
      <c r="D19" s="13"/>
      <c r="E19" s="14"/>
      <c r="F19" s="13"/>
      <c r="G19" s="15"/>
      <c r="H19" s="16"/>
    </row>
    <row r="20" spans="1:8" ht="17.25" customHeight="1">
      <c r="A20" s="64"/>
      <c r="B20" s="64"/>
      <c r="C20" s="22"/>
      <c r="D20" s="22"/>
      <c r="E20" s="22"/>
      <c r="F20" s="22"/>
      <c r="G20" s="23"/>
      <c r="H20" s="24"/>
    </row>
    <row r="21" spans="2:8" ht="16.5" customHeight="1">
      <c r="B21" s="61"/>
      <c r="C21" s="61"/>
      <c r="D21" s="61"/>
      <c r="E21" s="61"/>
      <c r="F21" s="61"/>
      <c r="G21" s="61"/>
      <c r="H21" s="61"/>
    </row>
    <row r="22" spans="2:8" ht="16.5" customHeight="1">
      <c r="B22" s="70"/>
      <c r="C22" s="70"/>
      <c r="D22" s="70"/>
      <c r="E22" s="70"/>
      <c r="F22" s="70"/>
      <c r="G22" s="70"/>
      <c r="H22" s="70"/>
    </row>
    <row r="23" ht="16.5" customHeight="1"/>
    <row r="24" ht="16.5" customHeight="1"/>
    <row r="25" spans="1:8" ht="27" customHeight="1">
      <c r="A25" s="65" t="s">
        <v>13</v>
      </c>
      <c r="B25" s="65"/>
      <c r="C25" s="65"/>
      <c r="D25" s="65"/>
      <c r="E25" s="65"/>
      <c r="F25" s="65"/>
      <c r="G25" s="65"/>
      <c r="H25" s="65"/>
    </row>
    <row r="26" spans="2:8" ht="17.25" customHeight="1">
      <c r="B26" s="66"/>
      <c r="C26" s="66"/>
      <c r="D26" s="66"/>
      <c r="E26" s="66"/>
      <c r="F26" s="66"/>
      <c r="G26" s="66"/>
      <c r="H26" s="66"/>
    </row>
    <row r="27" spans="2:8" ht="20.25" customHeight="1">
      <c r="B27" s="2"/>
      <c r="C27" s="67" t="s">
        <v>57</v>
      </c>
      <c r="D27" s="67"/>
      <c r="E27" s="67"/>
      <c r="F27" s="67"/>
      <c r="G27" s="67"/>
      <c r="H27" s="67"/>
    </row>
    <row r="28" spans="1:8" ht="18.75" customHeight="1">
      <c r="A28" s="68" t="s">
        <v>14</v>
      </c>
      <c r="B28" s="68"/>
      <c r="C28" s="69" t="s">
        <v>2</v>
      </c>
      <c r="D28" s="69"/>
      <c r="E28" s="69" t="s">
        <v>3</v>
      </c>
      <c r="F28" s="69"/>
      <c r="G28" s="60" t="s">
        <v>4</v>
      </c>
      <c r="H28" s="60"/>
    </row>
    <row r="29" spans="1:8" ht="18.75" customHeight="1">
      <c r="A29" s="68"/>
      <c r="B29" s="68"/>
      <c r="C29" s="3" t="s">
        <v>5</v>
      </c>
      <c r="D29" s="4" t="s">
        <v>6</v>
      </c>
      <c r="E29" s="3" t="s">
        <v>5</v>
      </c>
      <c r="F29" s="4" t="s">
        <v>6</v>
      </c>
      <c r="G29" s="3" t="s">
        <v>5</v>
      </c>
      <c r="H29" s="5" t="s">
        <v>6</v>
      </c>
    </row>
    <row r="30" spans="1:9" ht="17.25" customHeight="1">
      <c r="A30" s="62" t="s">
        <v>15</v>
      </c>
      <c r="B30" s="62"/>
      <c r="C30" s="6">
        <v>41000</v>
      </c>
      <c r="D30" s="7">
        <v>100</v>
      </c>
      <c r="E30" s="6">
        <v>58012.24</v>
      </c>
      <c r="F30" s="7">
        <v>100</v>
      </c>
      <c r="G30" s="6">
        <v>17012.24</v>
      </c>
      <c r="H30" s="9">
        <v>41.49</v>
      </c>
      <c r="I30" s="21"/>
    </row>
    <row r="31" spans="1:9" ht="17.25" customHeight="1">
      <c r="A31" s="25"/>
      <c r="B31" s="11" t="s">
        <v>16</v>
      </c>
      <c r="C31" s="31"/>
      <c r="D31" s="107"/>
      <c r="E31" s="31">
        <v>13000</v>
      </c>
      <c r="F31" s="31">
        <v>22.41</v>
      </c>
      <c r="G31" s="31">
        <v>13000</v>
      </c>
      <c r="H31" s="108"/>
      <c r="I31" s="21"/>
    </row>
    <row r="32" spans="1:9" ht="17.25" customHeight="1">
      <c r="A32" s="26"/>
      <c r="B32" s="11" t="s">
        <v>17</v>
      </c>
      <c r="C32" s="12">
        <v>41000</v>
      </c>
      <c r="D32" s="13">
        <v>100</v>
      </c>
      <c r="E32" s="12">
        <v>45012.24</v>
      </c>
      <c r="F32" s="13">
        <v>77.59</v>
      </c>
      <c r="G32" s="15">
        <v>4012.24</v>
      </c>
      <c r="H32" s="16">
        <v>9.79</v>
      </c>
      <c r="I32" s="21"/>
    </row>
    <row r="33" spans="1:9" ht="17.25" customHeight="1">
      <c r="A33" s="25" t="s">
        <v>18</v>
      </c>
      <c r="B33" s="17"/>
      <c r="C33" s="18">
        <v>5000</v>
      </c>
      <c r="D33" s="18">
        <v>12.2</v>
      </c>
      <c r="E33" s="18"/>
      <c r="F33" s="18"/>
      <c r="G33" s="18">
        <v>-5000</v>
      </c>
      <c r="H33" s="20">
        <v>100</v>
      </c>
      <c r="I33" s="21"/>
    </row>
    <row r="34" spans="1:9" ht="17.25" customHeight="1">
      <c r="A34" s="27"/>
      <c r="B34" s="11" t="s">
        <v>19</v>
      </c>
      <c r="C34" s="12">
        <v>5000</v>
      </c>
      <c r="D34" s="13">
        <v>12.2</v>
      </c>
      <c r="E34" s="28"/>
      <c r="F34" s="13"/>
      <c r="G34" s="15">
        <v>-5000</v>
      </c>
      <c r="H34" s="16">
        <v>100</v>
      </c>
      <c r="I34" s="21"/>
    </row>
    <row r="35" spans="1:9" ht="17.25" customHeight="1">
      <c r="A35" s="63" t="s">
        <v>20</v>
      </c>
      <c r="B35" s="63"/>
      <c r="C35" s="18">
        <v>36000</v>
      </c>
      <c r="D35" s="18">
        <v>87.8</v>
      </c>
      <c r="E35" s="18">
        <v>58012.24</v>
      </c>
      <c r="F35" s="18">
        <v>100</v>
      </c>
      <c r="G35" s="18">
        <v>22012.24</v>
      </c>
      <c r="H35" s="20">
        <v>61.15</v>
      </c>
      <c r="I35" s="21"/>
    </row>
    <row r="36" spans="1:9" ht="17.25" customHeight="1">
      <c r="A36" s="63" t="s">
        <v>21</v>
      </c>
      <c r="B36" s="63"/>
      <c r="C36" s="18">
        <v>5000</v>
      </c>
      <c r="D36" s="18">
        <v>100</v>
      </c>
      <c r="E36" s="18"/>
      <c r="F36" s="18"/>
      <c r="G36" s="18">
        <v>-5000</v>
      </c>
      <c r="H36" s="20">
        <v>100</v>
      </c>
      <c r="I36" s="21"/>
    </row>
    <row r="37" spans="1:9" ht="17.25" customHeight="1">
      <c r="A37" s="29"/>
      <c r="B37" s="11" t="s">
        <v>22</v>
      </c>
      <c r="C37" s="30">
        <v>5000</v>
      </c>
      <c r="D37" s="31">
        <v>100</v>
      </c>
      <c r="E37" s="30"/>
      <c r="F37" s="31"/>
      <c r="G37" s="31">
        <v>-5000</v>
      </c>
      <c r="H37" s="16">
        <v>100</v>
      </c>
      <c r="I37" s="21"/>
    </row>
    <row r="38" spans="1:9" ht="17.25" customHeight="1">
      <c r="A38" s="63" t="s">
        <v>23</v>
      </c>
      <c r="B38" s="63"/>
      <c r="C38" s="18">
        <v>5000</v>
      </c>
      <c r="D38" s="18">
        <v>100</v>
      </c>
      <c r="E38" s="18"/>
      <c r="F38" s="18"/>
      <c r="G38" s="18">
        <v>-5000</v>
      </c>
      <c r="H38" s="20">
        <v>100</v>
      </c>
      <c r="I38" s="21"/>
    </row>
    <row r="39" spans="1:9" ht="17.25" customHeight="1">
      <c r="A39" s="32"/>
      <c r="B39" s="11" t="s">
        <v>24</v>
      </c>
      <c r="C39" s="12">
        <v>5000</v>
      </c>
      <c r="D39" s="13">
        <v>100</v>
      </c>
      <c r="E39" s="28"/>
      <c r="F39" s="13"/>
      <c r="G39" s="15">
        <v>-5000</v>
      </c>
      <c r="H39" s="16">
        <v>100</v>
      </c>
      <c r="I39" s="21"/>
    </row>
    <row r="40" spans="1:8" ht="17.25" customHeight="1">
      <c r="A40" s="63" t="s">
        <v>25</v>
      </c>
      <c r="B40" s="63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20">
        <v>0</v>
      </c>
    </row>
    <row r="41" spans="1:8" ht="17.25" customHeight="1">
      <c r="A41" s="25"/>
      <c r="B41" s="17"/>
      <c r="C41" s="33"/>
      <c r="D41" s="33"/>
      <c r="E41" s="33"/>
      <c r="F41" s="33"/>
      <c r="G41" s="33"/>
      <c r="H41" s="34"/>
    </row>
    <row r="42" spans="1:8" ht="17.25" customHeight="1" thickBot="1">
      <c r="A42" s="64"/>
      <c r="B42" s="64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4">
        <v>0</v>
      </c>
    </row>
    <row r="43" spans="2:8" ht="15.75" customHeight="1">
      <c r="B43" s="61"/>
      <c r="C43" s="61"/>
      <c r="D43" s="61"/>
      <c r="E43" s="61"/>
      <c r="F43" s="61"/>
      <c r="G43" s="61"/>
      <c r="H43" s="61"/>
    </row>
    <row r="65536" ht="12.75" customHeight="1"/>
  </sheetData>
  <sheetProtection selectLockedCells="1" selectUnlockedCells="1"/>
  <mergeCells count="27">
    <mergeCell ref="A42:B42"/>
    <mergeCell ref="A30:B30"/>
    <mergeCell ref="A35:B35"/>
    <mergeCell ref="A36:B36"/>
    <mergeCell ref="A38:B38"/>
    <mergeCell ref="G28:H28"/>
    <mergeCell ref="B21:H21"/>
    <mergeCell ref="B22:H22"/>
    <mergeCell ref="A25:H25"/>
    <mergeCell ref="B26:H26"/>
    <mergeCell ref="A40:B40"/>
    <mergeCell ref="A1:H1"/>
    <mergeCell ref="B2:H2"/>
    <mergeCell ref="C3:H3"/>
    <mergeCell ref="A4:B5"/>
    <mergeCell ref="C4:D4"/>
    <mergeCell ref="E4:F4"/>
    <mergeCell ref="G4:H4"/>
    <mergeCell ref="B43:H43"/>
    <mergeCell ref="A6:B6"/>
    <mergeCell ref="A9:B9"/>
    <mergeCell ref="A11:B11"/>
    <mergeCell ref="A20:B20"/>
    <mergeCell ref="C27:H27"/>
    <mergeCell ref="A28:B29"/>
    <mergeCell ref="C28:D28"/>
    <mergeCell ref="E28:F28"/>
  </mergeCells>
  <dataValidations count="1">
    <dataValidation type="decimal" operator="greaterThanOrEqual" allowBlank="1" showErrorMessage="1" sqref="C6:F10 C12:F1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7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00390625" style="1" customWidth="1"/>
    <col min="10" max="10" width="1.25" style="1" customWidth="1"/>
    <col min="11" max="11" width="7.50390625" style="1" bestFit="1" customWidth="1"/>
    <col min="12" max="12" width="13.00390625" style="1" customWidth="1"/>
    <col min="13" max="16384" width="9.00390625" style="1" customWidth="1"/>
  </cols>
  <sheetData>
    <row r="1" spans="2:11" ht="27" customHeight="1">
      <c r="B1" s="65" t="s">
        <v>26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7.25" customHeight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ht="20.25" customHeight="1">
      <c r="B3" s="2"/>
      <c r="C3" s="71" t="s">
        <v>58</v>
      </c>
      <c r="D3" s="71"/>
      <c r="E3" s="71"/>
      <c r="F3" s="71"/>
      <c r="G3" s="71"/>
      <c r="H3" s="71"/>
      <c r="I3" s="72" t="s">
        <v>27</v>
      </c>
      <c r="J3" s="72"/>
      <c r="K3" s="72"/>
    </row>
    <row r="4" spans="1:11" ht="18.75" customHeight="1">
      <c r="A4" s="68" t="s">
        <v>14</v>
      </c>
      <c r="B4" s="68"/>
      <c r="C4" s="68"/>
      <c r="D4" s="73" t="s">
        <v>28</v>
      </c>
      <c r="E4" s="73"/>
      <c r="F4" s="73" t="s">
        <v>29</v>
      </c>
      <c r="G4" s="73"/>
      <c r="H4" s="60" t="s">
        <v>4</v>
      </c>
      <c r="I4" s="60"/>
      <c r="J4" s="60"/>
      <c r="K4" s="60"/>
    </row>
    <row r="5" spans="1:11" ht="18.75" customHeight="1">
      <c r="A5" s="68"/>
      <c r="B5" s="68"/>
      <c r="C5" s="68"/>
      <c r="D5" s="73"/>
      <c r="E5" s="73"/>
      <c r="F5" s="73"/>
      <c r="G5" s="73"/>
      <c r="H5" s="74" t="s">
        <v>30</v>
      </c>
      <c r="I5" s="74"/>
      <c r="J5" s="75" t="s">
        <v>6</v>
      </c>
      <c r="K5" s="75"/>
    </row>
    <row r="6" spans="1:11" ht="17.25" customHeight="1">
      <c r="A6" s="81" t="s">
        <v>31</v>
      </c>
      <c r="B6" s="81"/>
      <c r="C6" s="81"/>
      <c r="D6" s="82"/>
      <c r="E6" s="82"/>
      <c r="F6" s="82"/>
      <c r="G6" s="82"/>
      <c r="H6" s="82"/>
      <c r="I6" s="82"/>
      <c r="J6" s="76"/>
      <c r="K6" s="76"/>
    </row>
    <row r="7" spans="1:12" ht="17.25" customHeight="1">
      <c r="A7" s="35"/>
      <c r="B7" s="77" t="s">
        <v>12</v>
      </c>
      <c r="C7" s="77"/>
      <c r="D7" s="78">
        <v>-5000</v>
      </c>
      <c r="E7" s="78"/>
      <c r="F7" s="78">
        <v>13000</v>
      </c>
      <c r="G7" s="78"/>
      <c r="H7" s="79">
        <v>18000</v>
      </c>
      <c r="I7" s="79"/>
      <c r="J7" s="80">
        <v>360</v>
      </c>
      <c r="K7" s="80">
        <v>1.3931810547531074</v>
      </c>
      <c r="L7" s="36"/>
    </row>
    <row r="8" spans="1:12" ht="17.25" customHeight="1">
      <c r="A8" s="35"/>
      <c r="B8" s="77" t="s">
        <v>32</v>
      </c>
      <c r="C8" s="77"/>
      <c r="D8" s="78">
        <v>-23000</v>
      </c>
      <c r="E8" s="78"/>
      <c r="F8" s="78">
        <v>-24500</v>
      </c>
      <c r="G8" s="78"/>
      <c r="H8" s="79">
        <v>-1500</v>
      </c>
      <c r="I8" s="79"/>
      <c r="J8" s="80">
        <v>6.52</v>
      </c>
      <c r="K8" s="80"/>
      <c r="L8" s="36"/>
    </row>
    <row r="9" spans="1:12" ht="17.25" customHeight="1">
      <c r="A9" s="35"/>
      <c r="B9" s="77" t="s">
        <v>33</v>
      </c>
      <c r="C9" s="77"/>
      <c r="D9" s="78">
        <v>-28000</v>
      </c>
      <c r="E9" s="78"/>
      <c r="F9" s="78">
        <v>-11500</v>
      </c>
      <c r="G9" s="78"/>
      <c r="H9" s="79">
        <v>16500</v>
      </c>
      <c r="I9" s="79"/>
      <c r="J9" s="80">
        <v>58.93</v>
      </c>
      <c r="K9" s="80"/>
      <c r="L9" s="36"/>
    </row>
    <row r="10" spans="1:12" ht="17.25" customHeight="1">
      <c r="A10" s="35"/>
      <c r="B10" s="83" t="s">
        <v>34</v>
      </c>
      <c r="C10" s="83"/>
      <c r="D10" s="78"/>
      <c r="E10" s="78"/>
      <c r="F10" s="78"/>
      <c r="G10" s="78"/>
      <c r="H10" s="79"/>
      <c r="I10" s="79"/>
      <c r="J10" s="80"/>
      <c r="K10" s="80"/>
      <c r="L10" s="36"/>
    </row>
    <row r="11" spans="1:12" ht="17.25" customHeight="1">
      <c r="A11" s="35"/>
      <c r="B11" s="77" t="s">
        <v>35</v>
      </c>
      <c r="C11" s="77"/>
      <c r="D11" s="78">
        <v>-28000</v>
      </c>
      <c r="E11" s="78"/>
      <c r="F11" s="78">
        <v>-11500</v>
      </c>
      <c r="G11" s="78"/>
      <c r="H11" s="79">
        <v>16500</v>
      </c>
      <c r="I11" s="79"/>
      <c r="J11" s="80">
        <v>58.93</v>
      </c>
      <c r="K11" s="80"/>
      <c r="L11" s="36"/>
    </row>
    <row r="12" spans="1:12" ht="17.25" customHeight="1">
      <c r="A12" s="35"/>
      <c r="B12" s="77" t="s">
        <v>36</v>
      </c>
      <c r="C12" s="77"/>
      <c r="D12" s="78">
        <v>23000</v>
      </c>
      <c r="E12" s="78"/>
      <c r="F12" s="78">
        <v>24500</v>
      </c>
      <c r="G12" s="78"/>
      <c r="H12" s="79">
        <v>1500</v>
      </c>
      <c r="I12" s="79"/>
      <c r="J12" s="80">
        <v>6.52</v>
      </c>
      <c r="K12" s="80"/>
      <c r="L12" s="36"/>
    </row>
    <row r="13" spans="1:12" ht="17.25" customHeight="1">
      <c r="A13" s="35"/>
      <c r="B13" s="83" t="s">
        <v>37</v>
      </c>
      <c r="C13" s="83"/>
      <c r="D13" s="78"/>
      <c r="E13" s="78"/>
      <c r="F13" s="78"/>
      <c r="G13" s="78"/>
      <c r="H13" s="79"/>
      <c r="I13" s="79"/>
      <c r="J13" s="80"/>
      <c r="K13" s="80"/>
      <c r="L13" s="36"/>
    </row>
    <row r="14" spans="1:12" ht="17.25" customHeight="1">
      <c r="A14" s="35"/>
      <c r="B14" s="83" t="s">
        <v>38</v>
      </c>
      <c r="C14" s="83"/>
      <c r="D14" s="78"/>
      <c r="E14" s="78"/>
      <c r="F14" s="78"/>
      <c r="G14" s="78"/>
      <c r="H14" s="79"/>
      <c r="I14" s="79"/>
      <c r="J14" s="80"/>
      <c r="K14" s="80"/>
      <c r="L14" s="36"/>
    </row>
    <row r="15" spans="1:12" ht="17.25" customHeight="1">
      <c r="A15" s="35"/>
      <c r="B15" s="35" t="s">
        <v>55</v>
      </c>
      <c r="C15" s="37"/>
      <c r="D15" s="84">
        <v>-5000</v>
      </c>
      <c r="E15" s="84"/>
      <c r="F15" s="84">
        <v>13000</v>
      </c>
      <c r="G15" s="84"/>
      <c r="H15" s="84">
        <v>18000</v>
      </c>
      <c r="I15" s="84"/>
      <c r="J15" s="85">
        <v>360</v>
      </c>
      <c r="K15" s="85">
        <v>1.274133435705488</v>
      </c>
      <c r="L15" s="36"/>
    </row>
    <row r="16" spans="1:12" ht="17.25" customHeight="1">
      <c r="A16" s="86" t="s">
        <v>39</v>
      </c>
      <c r="B16" s="86"/>
      <c r="C16" s="86"/>
      <c r="D16" s="84">
        <v>-5000</v>
      </c>
      <c r="E16" s="84"/>
      <c r="F16" s="84">
        <v>13000</v>
      </c>
      <c r="G16" s="84"/>
      <c r="H16" s="84">
        <v>18000</v>
      </c>
      <c r="I16" s="84"/>
      <c r="J16" s="85">
        <v>360</v>
      </c>
      <c r="K16" s="85"/>
      <c r="L16" s="36"/>
    </row>
    <row r="17" spans="1:12" ht="17.25" customHeight="1">
      <c r="A17" s="86" t="s">
        <v>40</v>
      </c>
      <c r="B17" s="86"/>
      <c r="C17" s="86"/>
      <c r="D17" s="87">
        <v>22000</v>
      </c>
      <c r="E17" s="87"/>
      <c r="F17" s="87">
        <v>24595.24</v>
      </c>
      <c r="G17" s="87"/>
      <c r="H17" s="84">
        <v>2595.24</v>
      </c>
      <c r="I17" s="84"/>
      <c r="J17" s="85">
        <v>11.8</v>
      </c>
      <c r="K17" s="85"/>
      <c r="L17" s="36"/>
    </row>
    <row r="18" spans="1:12" ht="17.25" customHeight="1">
      <c r="A18" s="86" t="s">
        <v>41</v>
      </c>
      <c r="B18" s="86"/>
      <c r="C18" s="86"/>
      <c r="D18" s="84">
        <v>17000</v>
      </c>
      <c r="E18" s="84"/>
      <c r="F18" s="84">
        <v>37595.24</v>
      </c>
      <c r="G18" s="84"/>
      <c r="H18" s="84">
        <v>20595.24</v>
      </c>
      <c r="I18" s="84"/>
      <c r="J18" s="85">
        <v>121.15</v>
      </c>
      <c r="K18" s="85"/>
      <c r="L18" s="36"/>
    </row>
    <row r="19" spans="1:12" ht="17.25" customHeight="1">
      <c r="A19" s="35"/>
      <c r="B19" s="35"/>
      <c r="C19" s="37"/>
      <c r="D19" s="38"/>
      <c r="E19" s="39"/>
      <c r="F19" s="38"/>
      <c r="G19" s="39"/>
      <c r="H19" s="38"/>
      <c r="I19" s="39"/>
      <c r="J19" s="40"/>
      <c r="K19" s="41"/>
      <c r="L19" s="36"/>
    </row>
    <row r="20" spans="1:12" ht="17.25" customHeight="1">
      <c r="A20" s="42"/>
      <c r="B20" s="42"/>
      <c r="C20" s="43"/>
      <c r="D20" s="44"/>
      <c r="E20" s="45"/>
      <c r="F20" s="44"/>
      <c r="G20" s="45"/>
      <c r="H20" s="44"/>
      <c r="I20" s="45"/>
      <c r="J20" s="46"/>
      <c r="K20" s="47"/>
      <c r="L20" s="36"/>
    </row>
    <row r="21" ht="16.5" customHeight="1"/>
    <row r="22" ht="16.5" customHeight="1"/>
    <row r="23" ht="16.5" customHeight="1"/>
    <row r="24" ht="16.5" customHeight="1"/>
    <row r="25" spans="2:11" ht="27" customHeight="1">
      <c r="B25" s="65" t="s">
        <v>42</v>
      </c>
      <c r="C25" s="65"/>
      <c r="D25" s="65"/>
      <c r="E25" s="65"/>
      <c r="F25" s="65"/>
      <c r="G25" s="65"/>
      <c r="H25" s="65"/>
      <c r="I25" s="65"/>
      <c r="J25" s="65"/>
      <c r="K25" s="65"/>
    </row>
    <row r="26" spans="2:11" ht="17.25" customHeight="1"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3:11" ht="20.25" customHeight="1">
      <c r="C27" s="88" t="s">
        <v>59</v>
      </c>
      <c r="D27" s="88"/>
      <c r="E27" s="88"/>
      <c r="F27" s="88"/>
      <c r="G27" s="88"/>
      <c r="H27" s="88"/>
      <c r="I27" s="72" t="s">
        <v>27</v>
      </c>
      <c r="J27" s="72"/>
      <c r="K27" s="72"/>
    </row>
    <row r="28" spans="1:11" ht="35.25" customHeight="1">
      <c r="A28" s="94" t="s">
        <v>43</v>
      </c>
      <c r="B28" s="94"/>
      <c r="C28" s="95" t="s">
        <v>44</v>
      </c>
      <c r="D28" s="95"/>
      <c r="E28" s="96" t="s">
        <v>6</v>
      </c>
      <c r="F28" s="96"/>
      <c r="G28" s="95" t="s">
        <v>45</v>
      </c>
      <c r="H28" s="95"/>
      <c r="I28" s="89" t="s">
        <v>44</v>
      </c>
      <c r="J28" s="89"/>
      <c r="K28" s="48" t="s">
        <v>6</v>
      </c>
    </row>
    <row r="29" spans="1:11" ht="17.25" customHeight="1">
      <c r="A29" s="90" t="s">
        <v>46</v>
      </c>
      <c r="B29" s="90"/>
      <c r="C29" s="91">
        <f>SUM(C30:D33)</f>
        <v>5058012.24</v>
      </c>
      <c r="D29" s="91"/>
      <c r="E29" s="92">
        <f>IF(C$29&gt;0,(C29/C$29)*100,0)</f>
        <v>100</v>
      </c>
      <c r="F29" s="92">
        <f>IF(E$5&gt;0,(E29/E$24)*100,0)</f>
        <v>0</v>
      </c>
      <c r="G29" s="93" t="s">
        <v>47</v>
      </c>
      <c r="H29" s="93"/>
      <c r="I29" s="91">
        <f>SUM(I30:J33)</f>
        <v>0</v>
      </c>
      <c r="J29" s="91"/>
      <c r="K29" s="38">
        <f>IF(I$41&gt;0,(I29/I$41)*100,0)</f>
        <v>0</v>
      </c>
    </row>
    <row r="30" spans="1:11" ht="17.25" customHeight="1">
      <c r="A30" s="98" t="s">
        <v>48</v>
      </c>
      <c r="B30" s="98"/>
      <c r="C30" s="78">
        <v>58012.24</v>
      </c>
      <c r="D30" s="78"/>
      <c r="E30" s="79">
        <f>IF(C$29&gt;0,(C30/C$29)*100,0)</f>
        <v>1.146937517098614</v>
      </c>
      <c r="F30" s="79">
        <f>IF(E$5&gt;0,(E30/E$24)*100,0)</f>
        <v>0</v>
      </c>
      <c r="G30" s="98"/>
      <c r="H30" s="98"/>
      <c r="I30" s="97"/>
      <c r="J30" s="97"/>
      <c r="K30" s="50">
        <f>IF(I$41&gt;0,(I30/I$41)*100,0)</f>
        <v>0</v>
      </c>
    </row>
    <row r="31" spans="1:11" ht="17.25" customHeight="1">
      <c r="A31" s="98" t="s">
        <v>49</v>
      </c>
      <c r="B31" s="98"/>
      <c r="C31" s="78">
        <v>5000000</v>
      </c>
      <c r="D31" s="78"/>
      <c r="E31" s="79">
        <f>IF(C$29&gt;0,(C31/C$29)*100,0)</f>
        <v>98.85306248290138</v>
      </c>
      <c r="F31" s="79">
        <f>IF(E$5&gt;0,(E31/E$24)*100,0)</f>
        <v>0</v>
      </c>
      <c r="G31" s="98"/>
      <c r="H31" s="98"/>
      <c r="I31" s="97"/>
      <c r="J31" s="97"/>
      <c r="K31" s="50">
        <f>IF(I$41&gt;0,(I31/I$41)*100,0)</f>
        <v>0</v>
      </c>
    </row>
    <row r="32" spans="1:11" ht="17.25" customHeight="1">
      <c r="A32" s="98"/>
      <c r="B32" s="98"/>
      <c r="C32" s="78"/>
      <c r="D32" s="78"/>
      <c r="E32" s="79"/>
      <c r="F32" s="79"/>
      <c r="G32" s="98"/>
      <c r="H32" s="98"/>
      <c r="I32" s="97"/>
      <c r="J32" s="97"/>
      <c r="K32" s="50">
        <f>IF(I$41&gt;0,(I32/I$41)*100,0)</f>
        <v>0</v>
      </c>
    </row>
    <row r="33" spans="1:11" ht="17.25" customHeight="1">
      <c r="A33" s="98"/>
      <c r="B33" s="98"/>
      <c r="C33" s="78"/>
      <c r="D33" s="78"/>
      <c r="E33" s="79">
        <f>IF(C$29&gt;0,(C33/C$29)*100,0)</f>
        <v>0</v>
      </c>
      <c r="F33" s="79">
        <f>IF(E$5&gt;0,(E33/E$24)*100,0)</f>
        <v>0</v>
      </c>
      <c r="G33" s="99"/>
      <c r="H33" s="99"/>
      <c r="I33" s="97"/>
      <c r="J33" s="97"/>
      <c r="K33" s="50">
        <f>IF(I$41&gt;0,(I33/I$41)*100,0)</f>
        <v>0</v>
      </c>
    </row>
    <row r="34" spans="1:11" ht="17.25" customHeight="1">
      <c r="A34" s="51"/>
      <c r="B34" s="11"/>
      <c r="C34" s="49"/>
      <c r="D34" s="52"/>
      <c r="E34" s="50"/>
      <c r="F34" s="53"/>
      <c r="G34" s="54"/>
      <c r="H34" s="55"/>
      <c r="I34" s="49"/>
      <c r="J34" s="56"/>
      <c r="K34" s="50"/>
    </row>
    <row r="35" spans="1:11" ht="17.25" customHeight="1">
      <c r="A35" s="98"/>
      <c r="B35" s="98"/>
      <c r="C35" s="78"/>
      <c r="D35" s="78"/>
      <c r="E35" s="79">
        <f>IF(C$29&gt;0,(C35/C$29)*100,0)</f>
        <v>0</v>
      </c>
      <c r="F35" s="79">
        <f>IF(E$5&gt;0,(E35/E$24)*100,0)</f>
        <v>0</v>
      </c>
      <c r="G35" s="102" t="s">
        <v>50</v>
      </c>
      <c r="H35" s="102"/>
      <c r="I35" s="100">
        <f>SUM(I36:I40)</f>
        <v>5058012.24</v>
      </c>
      <c r="J35" s="100"/>
      <c r="K35" s="59">
        <f>IF(I$41&gt;0,(I35/I$41)*100,0)</f>
        <v>100</v>
      </c>
    </row>
    <row r="36" spans="1:11" ht="17.25" customHeight="1">
      <c r="A36" s="98"/>
      <c r="B36" s="98"/>
      <c r="C36" s="78"/>
      <c r="D36" s="78"/>
      <c r="E36" s="79">
        <f>IF(C$29&gt;0,(C36/C$29)*100,0)</f>
        <v>0</v>
      </c>
      <c r="F36" s="79">
        <f>IF(E$5&gt;0,(E36/E$24)*100,0)</f>
        <v>0</v>
      </c>
      <c r="G36" s="98" t="s">
        <v>51</v>
      </c>
      <c r="H36" s="98"/>
      <c r="I36" s="101">
        <v>5000000</v>
      </c>
      <c r="J36" s="101"/>
      <c r="K36" s="50">
        <f>IF(I$41&gt;0,(I36/I$41)*100,0)</f>
        <v>98.85306248290138</v>
      </c>
    </row>
    <row r="37" spans="1:11" ht="17.25" customHeight="1">
      <c r="A37" s="98"/>
      <c r="B37" s="98"/>
      <c r="C37" s="78"/>
      <c r="D37" s="78"/>
      <c r="E37" s="79">
        <f>IF(C$29&gt;0,(C37/C$29)*100,0)</f>
        <v>0</v>
      </c>
      <c r="F37" s="79">
        <f>IF(E$5&gt;0,(E37/E$24)*100,0)</f>
        <v>0</v>
      </c>
      <c r="G37" s="98" t="s">
        <v>52</v>
      </c>
      <c r="H37" s="98"/>
      <c r="I37" s="101">
        <v>58012.24</v>
      </c>
      <c r="J37" s="101"/>
      <c r="K37" s="50">
        <f>IF(I$41&gt;0,(I37/I$41)*100,0)</f>
        <v>1.146937517098614</v>
      </c>
    </row>
    <row r="38" spans="1:11" ht="17.25" customHeight="1">
      <c r="A38" s="51"/>
      <c r="B38" s="11"/>
      <c r="C38" s="49"/>
      <c r="D38" s="52"/>
      <c r="E38" s="50"/>
      <c r="F38" s="53"/>
      <c r="G38" s="51"/>
      <c r="H38" s="11"/>
      <c r="I38" s="49"/>
      <c r="J38" s="56"/>
      <c r="K38" s="50"/>
    </row>
    <row r="39" spans="1:11" ht="17.25" customHeight="1">
      <c r="A39" s="98"/>
      <c r="B39" s="98"/>
      <c r="C39" s="78"/>
      <c r="D39" s="78"/>
      <c r="E39" s="79">
        <f>IF(C$29&gt;0,(C39/C$29)*100,0)</f>
        <v>0</v>
      </c>
      <c r="F39" s="79">
        <f>IF(E$5&gt;0,(E39/E$24)*100,0)</f>
        <v>0</v>
      </c>
      <c r="G39" s="98"/>
      <c r="H39" s="98"/>
      <c r="I39" s="97"/>
      <c r="J39" s="97"/>
      <c r="K39" s="50">
        <f>IF(I$41&gt;0,(I39/I$41)*100,0)</f>
        <v>0</v>
      </c>
    </row>
    <row r="40" spans="1:11" ht="17.25" customHeight="1">
      <c r="A40" s="98"/>
      <c r="B40" s="98"/>
      <c r="C40" s="78"/>
      <c r="D40" s="78"/>
      <c r="E40" s="79">
        <f>IF(C$29&gt;0,(C40/C$29)*100,0)</f>
        <v>0</v>
      </c>
      <c r="F40" s="79">
        <f>IF(E$5&gt;0,(E40/E$24)*100,0)</f>
        <v>0</v>
      </c>
      <c r="G40" s="98"/>
      <c r="H40" s="98"/>
      <c r="I40" s="97"/>
      <c r="J40" s="97"/>
      <c r="K40" s="50">
        <f>IF(I$41&gt;0,(I40/I$41)*100,0)</f>
        <v>0</v>
      </c>
    </row>
    <row r="41" spans="1:12" ht="19.5" customHeight="1">
      <c r="A41" s="103" t="s">
        <v>53</v>
      </c>
      <c r="B41" s="103"/>
      <c r="C41" s="104">
        <f>SUM(C30:D40)</f>
        <v>5058012.24</v>
      </c>
      <c r="D41" s="104"/>
      <c r="E41" s="104">
        <f>IF(C$29&gt;0,(C41/C$29)*100,0)</f>
        <v>100</v>
      </c>
      <c r="F41" s="104">
        <f>IF(E$5&gt;0,(E41/E$24)*100,0)</f>
        <v>0</v>
      </c>
      <c r="G41" s="105" t="s">
        <v>54</v>
      </c>
      <c r="H41" s="105"/>
      <c r="I41" s="106">
        <f>I29+I35</f>
        <v>5058012.24</v>
      </c>
      <c r="J41" s="106"/>
      <c r="K41" s="57">
        <f>IF(I$41&gt;0,(I41/I$41)*100,0)</f>
        <v>100</v>
      </c>
      <c r="L41" s="58"/>
    </row>
    <row r="42" ht="16.5" customHeight="1"/>
  </sheetData>
  <sheetProtection selectLockedCells="1" selectUnlockedCells="1"/>
  <mergeCells count="138">
    <mergeCell ref="I40:J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37:J37"/>
    <mergeCell ref="A39:B39"/>
    <mergeCell ref="C39:D39"/>
    <mergeCell ref="E39:F39"/>
    <mergeCell ref="G39:H39"/>
    <mergeCell ref="I39:J39"/>
    <mergeCell ref="A37:B37"/>
    <mergeCell ref="C37:D37"/>
    <mergeCell ref="E37:F37"/>
    <mergeCell ref="G37:H37"/>
    <mergeCell ref="I35:J35"/>
    <mergeCell ref="A36:B36"/>
    <mergeCell ref="C36:D36"/>
    <mergeCell ref="E36:F36"/>
    <mergeCell ref="G36:H36"/>
    <mergeCell ref="I36:J36"/>
    <mergeCell ref="A35:B35"/>
    <mergeCell ref="C35:D35"/>
    <mergeCell ref="E35:F35"/>
    <mergeCell ref="G35:H35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J18:K18"/>
    <mergeCell ref="B25:K25"/>
    <mergeCell ref="B26:K26"/>
    <mergeCell ref="C27:H27"/>
    <mergeCell ref="I27:K27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B14:C14"/>
    <mergeCell ref="D14:E14"/>
    <mergeCell ref="F14:G14"/>
    <mergeCell ref="H14:I14"/>
    <mergeCell ref="J12:K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0:K10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8:K8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林聖偉</cp:lastModifiedBy>
  <cp:lastPrinted>2020-03-27T09:42:50Z</cp:lastPrinted>
  <dcterms:created xsi:type="dcterms:W3CDTF">2020-03-05T08:06:29Z</dcterms:created>
  <dcterms:modified xsi:type="dcterms:W3CDTF">2020-04-14T00:31:41Z</dcterms:modified>
  <cp:category/>
  <cp:version/>
  <cp:contentType/>
  <cp:contentStatus/>
</cp:coreProperties>
</file>