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4濟助" sheetId="1" r:id="rId1"/>
  </sheets>
  <definedNames>
    <definedName name="_xlnm.Print_Area" localSheetId="0">'14濟助'!$A$1:$J$40</definedName>
  </definedNames>
  <calcPr fullCalcOnLoad="1"/>
</workbook>
</file>

<file path=xl/sharedStrings.xml><?xml version="1.0" encoding="utf-8"?>
<sst xmlns="http://schemas.openxmlformats.org/spreadsheetml/2006/main" count="31" uniqueCount="29">
  <si>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</si>
  <si>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</si>
  <si>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</si>
  <si>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淨值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</si>
  <si>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</si>
  <si>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</si>
  <si>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</si>
  <si>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</si>
  <si>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金　　　　額</t>
  </si>
  <si>
    <t>科　　目</t>
  </si>
  <si>
    <t>金　　　　額</t>
  </si>
  <si>
    <t>科　　　　目</t>
  </si>
  <si>
    <t>單位：新臺幣元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</si>
  <si>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</si>
  <si>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</t>
    </r>
    <r>
      <rPr>
        <b/>
        <sz val="11"/>
        <rFont val="新細明體"/>
        <family val="1"/>
      </rPr>
      <t>本期賸餘（短絀）</t>
    </r>
  </si>
  <si>
    <t>濟助支出</t>
  </si>
  <si>
    <t xml:space="preserve">  總支出</t>
  </si>
  <si>
    <t>利息收入</t>
  </si>
  <si>
    <t xml:space="preserve">  總收入</t>
  </si>
  <si>
    <t>％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</si>
  <si>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</si>
  <si>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</si>
  <si>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</si>
  <si>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</si>
  <si>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科　　　　目</t>
  </si>
  <si>
    <t>收支餘絀表</t>
  </si>
  <si>
    <t>清潔人員執行職務死亡濟助基金</t>
  </si>
  <si>
    <r>
      <t xml:space="preserve">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</si>
  <si>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109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</si>
</sst>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&quot;－&quot;* #,##0.0_);_(* &quot;&quot;_);_(@_)"/>
    <numFmt numFmtId="177" formatCode="_(* #,##0.00_);_(&quot;－&quot;* #,##0.00_);_(* &quot;&quot;_);_(@_)"/>
    <numFmt numFmtId="178" formatCode="_-* #,##0.0_-;\-\ #,##0.0_-;_-* &quot;-&quot;??_-;_-@_-"/>
    <numFmt numFmtId="179" formatCode="_-* #,##0.00_-;\-\ #,##0.00_-;_-* &quot;-&quot;??_-;_-@_-"/>
    <numFmt numFmtId="180" formatCode="_(* #,##0.0_);_(&quot;  &quot;* #,##0.0_);_(* &quot;&quot;_);_(@_)"/>
    <numFmt numFmtId="181" formatCode="_(* #,##0_);_(&quot;－&quot;* #,##0_);_(* &quot;&quot;_);_(@_)"/>
    <numFmt numFmtId="182" formatCode="_-* #,##0_-;\-\ #,##0_-;_-* &quot;-&quot;??_-;_-@_-"/>
  </numFmts>
  <fonts count="53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9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 quotePrefix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4" fillId="0" borderId="0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80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177" fontId="8" fillId="0" borderId="13" xfId="0" applyNumberFormat="1" applyFont="1" applyFill="1" applyBorder="1" applyAlignment="1" applyProtection="1">
      <alignment horizontal="center" vertical="center"/>
      <protection locked="0"/>
    </xf>
    <xf numFmtId="181" fontId="8" fillId="0" borderId="12" xfId="0" applyNumberFormat="1" applyFont="1" applyFill="1" applyBorder="1" applyAlignment="1" applyProtection="1">
      <alignment horizontal="center" vertical="center"/>
      <protection locked="0"/>
    </xf>
    <xf numFmtId="181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176" fontId="8" fillId="0" borderId="12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5" xfId="0" applyFont="1" applyFill="1" applyBorder="1" applyAlignment="1" applyProtection="1">
      <alignment horizontal="distributed" vertical="center" indent="1"/>
      <protection/>
    </xf>
    <xf numFmtId="181" fontId="4" fillId="0" borderId="24" xfId="0" applyNumberFormat="1" applyFont="1" applyFill="1" applyBorder="1" applyAlignment="1" applyProtection="1">
      <alignment horizontal="center" vertical="center"/>
      <protection/>
    </xf>
    <xf numFmtId="181" fontId="4" fillId="0" borderId="25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center" vertical="center"/>
      <protection/>
    </xf>
    <xf numFmtId="177" fontId="8" fillId="0" borderId="12" xfId="0" applyNumberFormat="1" applyFont="1" applyFill="1" applyBorder="1" applyAlignment="1" applyProtection="1">
      <alignment horizontal="right" vertical="center"/>
      <protection locked="0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181" fontId="8" fillId="0" borderId="13" xfId="0" applyNumberFormat="1" applyFont="1" applyFill="1" applyBorder="1" applyAlignment="1" applyProtection="1">
      <alignment horizontal="right" vertical="center"/>
      <protection locked="0"/>
    </xf>
    <xf numFmtId="182" fontId="8" fillId="0" borderId="12" xfId="0" applyNumberFormat="1" applyFont="1" applyFill="1" applyBorder="1" applyAlignment="1" applyProtection="1">
      <alignment horizontal="right" vertical="center"/>
      <protection/>
    </xf>
    <xf numFmtId="182" fontId="8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13" xfId="0" applyFont="1" applyFill="1" applyBorder="1" applyAlignment="1" applyProtection="1">
      <alignment horizontal="left" vertical="center" indent="1"/>
      <protection locked="0"/>
    </xf>
    <xf numFmtId="178" fontId="8" fillId="0" borderId="12" xfId="0" applyNumberFormat="1" applyFont="1" applyFill="1" applyBorder="1" applyAlignment="1" applyProtection="1">
      <alignment horizontal="right" vertical="center" indent="1" readingOrder="2"/>
      <protection/>
    </xf>
    <xf numFmtId="178" fontId="8" fillId="0" borderId="0" xfId="0" applyNumberFormat="1" applyFont="1" applyFill="1" applyBorder="1" applyAlignment="1" applyProtection="1">
      <alignment horizontal="right" vertical="center" indent="1" readingOrder="2"/>
      <protection/>
    </xf>
    <xf numFmtId="179" fontId="8" fillId="0" borderId="12" xfId="0" applyNumberFormat="1" applyFont="1" applyFill="1" applyBorder="1" applyAlignment="1" applyProtection="1">
      <alignment horizontal="right" vertical="center"/>
      <protection/>
    </xf>
    <xf numFmtId="179" fontId="8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vertical="center" readingOrder="2"/>
      <protection/>
    </xf>
    <xf numFmtId="178" fontId="8" fillId="0" borderId="0" xfId="0" applyNumberFormat="1" applyFont="1" applyFill="1" applyBorder="1" applyAlignment="1" applyProtection="1">
      <alignment vertical="center" readingOrder="2"/>
      <protection/>
    </xf>
    <xf numFmtId="177" fontId="4" fillId="0" borderId="24" xfId="0" applyNumberFormat="1" applyFont="1" applyFill="1" applyBorder="1" applyAlignment="1" applyProtection="1">
      <alignment horizontal="center" vertical="center"/>
      <protection/>
    </xf>
    <xf numFmtId="177" fontId="4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 applyProtection="1">
      <alignment horizontal="distributed" vertical="center" indent="1"/>
      <protection locked="0"/>
    </xf>
    <xf numFmtId="18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left" vertical="center"/>
      <protection/>
    </xf>
    <xf numFmtId="0" fontId="0" fillId="0" borderId="25" xfId="0" applyFill="1" applyBorder="1" applyAlignment="1">
      <alignment vertical="center"/>
    </xf>
    <xf numFmtId="181" fontId="4" fillId="0" borderId="24" xfId="0" applyNumberFormat="1" applyFont="1" applyFill="1" applyBorder="1" applyAlignment="1" applyProtection="1">
      <alignment horizontal="center" vertical="center"/>
      <protection locked="0"/>
    </xf>
    <xf numFmtId="181" fontId="4" fillId="0" borderId="25" xfId="0" applyNumberFormat="1" applyFont="1" applyFill="1" applyBorder="1" applyAlignment="1" applyProtection="1">
      <alignment horizontal="center" vertical="center"/>
      <protection locked="0"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82" fontId="4" fillId="0" borderId="13" xfId="0" applyNumberFormat="1" applyFont="1" applyFill="1" applyBorder="1" applyAlignment="1" applyProtection="1">
      <alignment horizontal="right" vertical="center"/>
      <protection/>
    </xf>
    <xf numFmtId="178" fontId="8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left" vertical="center"/>
      <protection/>
    </xf>
    <xf numFmtId="181" fontId="4" fillId="0" borderId="12" xfId="0" applyNumberFormat="1" applyFont="1" applyFill="1" applyBorder="1" applyAlignment="1" applyProtection="1">
      <alignment horizontal="center" vertical="center"/>
      <protection locked="0"/>
    </xf>
    <xf numFmtId="181" fontId="4" fillId="0" borderId="13" xfId="0" applyNumberFormat="1" applyFont="1" applyFill="1" applyBorder="1" applyAlignment="1" applyProtection="1">
      <alignment horizontal="center" vertical="center"/>
      <protection locked="0"/>
    </xf>
    <xf numFmtId="178" fontId="8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6" fillId="0" borderId="11" xfId="0" applyFont="1" applyFill="1" applyBorder="1" applyAlignment="1" applyProtection="1">
      <alignment horizontal="left" vertical="center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vertical="center" readingOrder="2"/>
      <protection/>
    </xf>
    <xf numFmtId="178" fontId="4" fillId="0" borderId="21" xfId="0" applyNumberFormat="1" applyFont="1" applyFill="1" applyBorder="1" applyAlignment="1" applyProtection="1">
      <alignment vertical="center" readingOrder="2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1" xfId="0" applyNumberFormat="1" applyFont="1" applyFill="1" applyBorder="1" applyAlignment="1" applyProtection="1">
      <alignment horizontal="center" vertical="center"/>
      <protection/>
    </xf>
    <xf numFmtId="181" fontId="4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5" zoomScaleNormal="85" workbookViewId="0" topLeftCell="A10">
      <selection activeCell="H38" sqref="H38:I38"/>
    </sheetView>
  </sheetViews>
  <sheetFormatPr defaultColWidth="9.00390625" defaultRowHeight="16.5"/>
  <cols>
    <col min="1" max="1" width="17.125" style="1" customWidth="1"/>
    <col min="2" max="2" width="4.25390625" style="1" customWidth="1"/>
    <col min="3" max="3" width="12.625" style="1" customWidth="1"/>
    <col min="4" max="4" width="4.125" style="1" customWidth="1"/>
    <col min="5" max="5" width="3.00390625" style="1" customWidth="1"/>
    <col min="6" max="6" width="12.25390625" style="1" customWidth="1"/>
    <col min="7" max="7" width="6.625" style="1" customWidth="1"/>
    <col min="8" max="8" width="12.375" style="1" customWidth="1"/>
    <col min="9" max="9" width="3.75390625" style="1" customWidth="1"/>
    <col min="10" max="10" width="7.50390625" style="1" customWidth="1"/>
    <col min="11" max="16384" width="9.00390625" style="1" customWidth="1"/>
  </cols>
  <sheetData>
    <row r="1" spans="1:10" ht="27.75" customHeight="1">
      <c r="A1" s="77" t="s">
        <v>26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.7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2:10" ht="16.5" customHeight="1" thickBot="1">
      <c r="B4" s="40" t="s">
        <v>28</v>
      </c>
      <c r="C4" s="40"/>
      <c r="D4" s="40"/>
      <c r="E4" s="40"/>
      <c r="F4" s="40"/>
      <c r="G4" s="40"/>
      <c r="H4" s="71" t="s">
        <v>12</v>
      </c>
      <c r="I4" s="71"/>
      <c r="J4" s="71"/>
    </row>
    <row r="5" spans="1:10" ht="18" customHeight="1">
      <c r="A5" s="18" t="s">
        <v>24</v>
      </c>
      <c r="B5" s="19"/>
      <c r="C5" s="44" t="s">
        <v>23</v>
      </c>
      <c r="D5" s="19"/>
      <c r="E5" s="44" t="s">
        <v>22</v>
      </c>
      <c r="F5" s="19"/>
      <c r="G5" s="23" t="s">
        <v>21</v>
      </c>
      <c r="H5" s="24"/>
      <c r="I5" s="24"/>
      <c r="J5" s="24"/>
    </row>
    <row r="6" spans="1:10" ht="18" customHeight="1">
      <c r="A6" s="20"/>
      <c r="B6" s="21"/>
      <c r="C6" s="45"/>
      <c r="D6" s="21"/>
      <c r="E6" s="45"/>
      <c r="F6" s="21"/>
      <c r="G6" s="54" t="s">
        <v>20</v>
      </c>
      <c r="H6" s="56"/>
      <c r="I6" s="54" t="s">
        <v>19</v>
      </c>
      <c r="J6" s="55"/>
    </row>
    <row r="7" spans="1:10" ht="18" customHeight="1">
      <c r="A7" s="83" t="s">
        <v>18</v>
      </c>
      <c r="B7" s="84"/>
      <c r="C7" s="85">
        <f>SUM(C8:D12)</f>
        <v>904316</v>
      </c>
      <c r="D7" s="86"/>
      <c r="E7" s="85">
        <f>SUM(E8:F12)</f>
        <v>970000</v>
      </c>
      <c r="F7" s="86"/>
      <c r="G7" s="87">
        <f>C7-E7</f>
        <v>-65684</v>
      </c>
      <c r="H7" s="88"/>
      <c r="I7" s="25">
        <f>IF(E7=0,0,(G7/E7)*100)</f>
        <v>-6.771546391752577</v>
      </c>
      <c r="J7" s="26"/>
    </row>
    <row r="8" spans="1:10" s="14" customFormat="1" ht="18" customHeight="1">
      <c r="A8" s="63" t="s">
        <v>17</v>
      </c>
      <c r="B8" s="64"/>
      <c r="C8" s="57">
        <v>904316</v>
      </c>
      <c r="D8" s="58"/>
      <c r="E8" s="57">
        <v>970000</v>
      </c>
      <c r="F8" s="58"/>
      <c r="G8" s="59">
        <f>C8-E8</f>
        <v>-65684</v>
      </c>
      <c r="H8" s="60"/>
      <c r="I8" s="27">
        <f>IF(E8=0,0,(G8/E8)*100)</f>
        <v>-6.771546391752577</v>
      </c>
      <c r="J8" s="28"/>
    </row>
    <row r="9" spans="1:10" s="14" customFormat="1" ht="18" customHeight="1">
      <c r="A9" s="63"/>
      <c r="B9" s="64"/>
      <c r="C9" s="52"/>
      <c r="D9" s="53"/>
      <c r="E9" s="52"/>
      <c r="F9" s="53"/>
      <c r="G9" s="67"/>
      <c r="H9" s="68"/>
      <c r="I9" s="27"/>
      <c r="J9" s="28"/>
    </row>
    <row r="10" spans="1:10" s="14" customFormat="1" ht="18" customHeight="1">
      <c r="A10" s="63"/>
      <c r="B10" s="64"/>
      <c r="C10" s="52"/>
      <c r="D10" s="53"/>
      <c r="E10" s="52"/>
      <c r="F10" s="53"/>
      <c r="G10" s="67"/>
      <c r="H10" s="68"/>
      <c r="I10" s="65"/>
      <c r="J10" s="66"/>
    </row>
    <row r="11" spans="1:10" s="14" customFormat="1" ht="18" customHeight="1">
      <c r="A11" s="63"/>
      <c r="B11" s="64"/>
      <c r="C11" s="52"/>
      <c r="D11" s="53"/>
      <c r="E11" s="52"/>
      <c r="F11" s="53"/>
      <c r="G11" s="61"/>
      <c r="H11" s="89"/>
      <c r="I11" s="61"/>
      <c r="J11" s="62"/>
    </row>
    <row r="12" spans="1:10" s="14" customFormat="1" ht="18" customHeight="1">
      <c r="A12" s="63"/>
      <c r="B12" s="64"/>
      <c r="C12" s="52"/>
      <c r="D12" s="53"/>
      <c r="E12" s="52"/>
      <c r="F12" s="53"/>
      <c r="G12" s="61"/>
      <c r="H12" s="89"/>
      <c r="I12" s="61"/>
      <c r="J12" s="62"/>
    </row>
    <row r="13" spans="1:10" s="15" customFormat="1" ht="18" customHeight="1">
      <c r="A13" s="91" t="s">
        <v>16</v>
      </c>
      <c r="B13" s="92"/>
      <c r="C13" s="93">
        <f>SUM(C14:D18)</f>
        <v>3040000</v>
      </c>
      <c r="D13" s="94"/>
      <c r="E13" s="93">
        <f>SUM(E14:F18)</f>
        <v>4820000</v>
      </c>
      <c r="F13" s="94"/>
      <c r="G13" s="87">
        <f>SUM(G14:H18)</f>
        <v>-1780000</v>
      </c>
      <c r="H13" s="88"/>
      <c r="I13" s="25">
        <f>IF(E13=0,0,(G13/E13)*100)</f>
        <v>-36.92946058091287</v>
      </c>
      <c r="J13" s="26"/>
    </row>
    <row r="14" spans="1:10" s="14" customFormat="1" ht="18" customHeight="1">
      <c r="A14" s="63" t="s">
        <v>15</v>
      </c>
      <c r="B14" s="64"/>
      <c r="C14" s="57">
        <v>3040000</v>
      </c>
      <c r="D14" s="58"/>
      <c r="E14" s="57">
        <v>4820000</v>
      </c>
      <c r="F14" s="58"/>
      <c r="G14" s="59">
        <f>C14-E14</f>
        <v>-1780000</v>
      </c>
      <c r="H14" s="60"/>
      <c r="I14" s="27">
        <f>IF(E14=0,0,(G14/E14)*100)</f>
        <v>-36.92946058091287</v>
      </c>
      <c r="J14" s="28"/>
    </row>
    <row r="15" spans="1:10" s="14" customFormat="1" ht="18" customHeight="1">
      <c r="A15" s="63"/>
      <c r="B15" s="64"/>
      <c r="C15" s="52"/>
      <c r="D15" s="53"/>
      <c r="E15" s="52"/>
      <c r="F15" s="53"/>
      <c r="G15" s="95"/>
      <c r="H15" s="96"/>
      <c r="I15" s="72"/>
      <c r="J15" s="73"/>
    </row>
    <row r="16" spans="1:10" s="14" customFormat="1" ht="18" customHeight="1">
      <c r="A16" s="63"/>
      <c r="B16" s="64"/>
      <c r="C16" s="52"/>
      <c r="D16" s="53"/>
      <c r="E16" s="52"/>
      <c r="F16" s="53"/>
      <c r="G16" s="95"/>
      <c r="H16" s="96"/>
      <c r="I16" s="72"/>
      <c r="J16" s="73"/>
    </row>
    <row r="17" spans="1:10" s="14" customFormat="1" ht="18" customHeight="1">
      <c r="A17" s="63"/>
      <c r="B17" s="64"/>
      <c r="C17" s="52"/>
      <c r="D17" s="53"/>
      <c r="E17" s="52"/>
      <c r="F17" s="53"/>
      <c r="G17" s="95"/>
      <c r="H17" s="96"/>
      <c r="I17" s="72"/>
      <c r="J17" s="73"/>
    </row>
    <row r="18" spans="1:10" s="14" customFormat="1" ht="18" customHeight="1">
      <c r="A18" s="63"/>
      <c r="B18" s="64"/>
      <c r="C18" s="52"/>
      <c r="D18" s="53"/>
      <c r="E18" s="52"/>
      <c r="F18" s="53"/>
      <c r="G18" s="95"/>
      <c r="H18" s="96"/>
      <c r="I18" s="72"/>
      <c r="J18" s="73"/>
    </row>
    <row r="19" spans="1:10" s="14" customFormat="1" ht="18" customHeight="1">
      <c r="A19" s="63"/>
      <c r="B19" s="64"/>
      <c r="C19" s="52"/>
      <c r="D19" s="53"/>
      <c r="E19" s="52"/>
      <c r="F19" s="53"/>
      <c r="G19" s="95"/>
      <c r="H19" s="96"/>
      <c r="I19" s="72"/>
      <c r="J19" s="73"/>
    </row>
    <row r="20" spans="1:10" ht="18" customHeight="1" thickBot="1">
      <c r="A20" s="97" t="s">
        <v>14</v>
      </c>
      <c r="B20" s="98"/>
      <c r="C20" s="99">
        <f>C7-C13</f>
        <v>-2135684</v>
      </c>
      <c r="D20" s="100"/>
      <c r="E20" s="99">
        <f>E7-E13</f>
        <v>-3850000</v>
      </c>
      <c r="F20" s="100"/>
      <c r="G20" s="99">
        <f>C20-E20</f>
        <v>1714316</v>
      </c>
      <c r="H20" s="100"/>
      <c r="I20" s="101">
        <f>-IF(E20=0,0,(G20/E20)*100)</f>
        <v>44.527688311688316</v>
      </c>
      <c r="J20" s="102"/>
    </row>
    <row r="21" ht="15.75" customHeight="1"/>
    <row r="22" ht="15.75" customHeight="1"/>
    <row r="23" spans="1:10" ht="27.75" customHeight="1">
      <c r="A23" s="22" t="str">
        <f>A1</f>
        <v>清潔人員執行職務死亡濟助基金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27.75" customHeight="1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4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2:10" ht="16.5" customHeight="1" thickBot="1">
      <c r="B26" s="40" t="s">
        <v>27</v>
      </c>
      <c r="C26" s="40"/>
      <c r="D26" s="40"/>
      <c r="E26" s="40"/>
      <c r="F26" s="40"/>
      <c r="G26" s="40"/>
      <c r="H26" s="71" t="s">
        <v>12</v>
      </c>
      <c r="I26" s="71"/>
      <c r="J26" s="71"/>
    </row>
    <row r="27" spans="1:10" ht="24" customHeight="1">
      <c r="A27" s="13" t="s">
        <v>11</v>
      </c>
      <c r="B27" s="23" t="s">
        <v>10</v>
      </c>
      <c r="C27" s="41"/>
      <c r="D27" s="42" t="s">
        <v>7</v>
      </c>
      <c r="E27" s="43"/>
      <c r="F27" s="23" t="s">
        <v>9</v>
      </c>
      <c r="G27" s="41"/>
      <c r="H27" s="23" t="s">
        <v>8</v>
      </c>
      <c r="I27" s="24"/>
      <c r="J27" s="12" t="s">
        <v>7</v>
      </c>
    </row>
    <row r="28" spans="1:10" ht="18" customHeight="1">
      <c r="A28" s="11" t="s">
        <v>6</v>
      </c>
      <c r="B28" s="48">
        <f>SUM(B29:C37)</f>
        <v>166577516</v>
      </c>
      <c r="C28" s="49"/>
      <c r="D28" s="50">
        <f aca="true" t="shared" si="0" ref="D28:D38">IF(B$28&gt;0,(B28/B$28)*100,0)</f>
        <v>100</v>
      </c>
      <c r="E28" s="51">
        <f aca="true" t="shared" si="1" ref="E28:E38">IF(D$6&gt;0,(D28/D$22)*100,0)</f>
        <v>0</v>
      </c>
      <c r="F28" s="46" t="s">
        <v>5</v>
      </c>
      <c r="G28" s="47"/>
      <c r="H28" s="74">
        <v>0</v>
      </c>
      <c r="I28" s="75"/>
      <c r="J28" s="8">
        <f aca="true" t="shared" si="2" ref="J28:J38">IF(H$38&gt;0,(H28/H$38)*100,0)</f>
        <v>0</v>
      </c>
    </row>
    <row r="29" spans="1:10" ht="18" customHeight="1">
      <c r="A29" s="6" t="s">
        <v>4</v>
      </c>
      <c r="B29" s="31">
        <v>166577516</v>
      </c>
      <c r="C29" s="32"/>
      <c r="D29" s="35">
        <f t="shared" si="0"/>
        <v>100</v>
      </c>
      <c r="E29" s="36">
        <f t="shared" si="1"/>
        <v>0</v>
      </c>
      <c r="F29" s="38"/>
      <c r="G29" s="39"/>
      <c r="H29" s="29">
        <v>0</v>
      </c>
      <c r="I29" s="37"/>
      <c r="J29" s="9">
        <f t="shared" si="2"/>
        <v>0</v>
      </c>
    </row>
    <row r="30" spans="1:10" ht="18" customHeight="1">
      <c r="A30" s="6"/>
      <c r="B30" s="29"/>
      <c r="C30" s="30"/>
      <c r="D30" s="35">
        <f t="shared" si="0"/>
        <v>0</v>
      </c>
      <c r="E30" s="36">
        <f t="shared" si="1"/>
        <v>0</v>
      </c>
      <c r="F30" s="38"/>
      <c r="G30" s="39"/>
      <c r="H30" s="29"/>
      <c r="I30" s="37"/>
      <c r="J30" s="9">
        <f t="shared" si="2"/>
        <v>0</v>
      </c>
    </row>
    <row r="31" spans="1:10" ht="18" customHeight="1">
      <c r="A31" s="6"/>
      <c r="B31" s="29"/>
      <c r="C31" s="30"/>
      <c r="D31" s="35">
        <f t="shared" si="0"/>
        <v>0</v>
      </c>
      <c r="E31" s="36">
        <f t="shared" si="1"/>
        <v>0</v>
      </c>
      <c r="F31" s="90"/>
      <c r="G31" s="39"/>
      <c r="H31" s="29"/>
      <c r="I31" s="37"/>
      <c r="J31" s="9">
        <f t="shared" si="2"/>
        <v>0</v>
      </c>
    </row>
    <row r="32" spans="1:10" ht="18" customHeight="1">
      <c r="A32" s="10"/>
      <c r="B32" s="29"/>
      <c r="C32" s="30"/>
      <c r="D32" s="35">
        <f t="shared" si="0"/>
        <v>0</v>
      </c>
      <c r="E32" s="36">
        <f t="shared" si="1"/>
        <v>0</v>
      </c>
      <c r="F32" s="38"/>
      <c r="G32" s="39"/>
      <c r="H32" s="29"/>
      <c r="I32" s="37"/>
      <c r="J32" s="9">
        <f t="shared" si="2"/>
        <v>0</v>
      </c>
    </row>
    <row r="33" spans="1:10" ht="18" customHeight="1">
      <c r="A33" s="6"/>
      <c r="B33" s="29"/>
      <c r="C33" s="30"/>
      <c r="D33" s="35">
        <f t="shared" si="0"/>
        <v>0</v>
      </c>
      <c r="E33" s="36">
        <f t="shared" si="1"/>
        <v>0</v>
      </c>
      <c r="F33" s="38"/>
      <c r="G33" s="39"/>
      <c r="H33" s="29"/>
      <c r="I33" s="37"/>
      <c r="J33" s="9">
        <f t="shared" si="2"/>
        <v>0</v>
      </c>
    </row>
    <row r="34" spans="1:10" ht="18" customHeight="1">
      <c r="A34" s="6"/>
      <c r="B34" s="29"/>
      <c r="C34" s="30"/>
      <c r="D34" s="35">
        <f t="shared" si="0"/>
        <v>0</v>
      </c>
      <c r="E34" s="36">
        <f t="shared" si="1"/>
        <v>0</v>
      </c>
      <c r="F34" s="80" t="s">
        <v>3</v>
      </c>
      <c r="G34" s="81"/>
      <c r="H34" s="69">
        <f>SUM(H35:I37)</f>
        <v>166577516</v>
      </c>
      <c r="I34" s="70"/>
      <c r="J34" s="7">
        <f t="shared" si="2"/>
        <v>100</v>
      </c>
    </row>
    <row r="35" spans="1:10" ht="18" customHeight="1">
      <c r="A35" s="6"/>
      <c r="B35" s="29"/>
      <c r="C35" s="30"/>
      <c r="D35" s="35">
        <f t="shared" si="0"/>
        <v>0</v>
      </c>
      <c r="E35" s="36">
        <f t="shared" si="1"/>
        <v>0</v>
      </c>
      <c r="F35" s="38" t="s">
        <v>2</v>
      </c>
      <c r="G35" s="39"/>
      <c r="H35" s="31">
        <v>166577516</v>
      </c>
      <c r="I35" s="82"/>
      <c r="J35" s="5">
        <f t="shared" si="2"/>
        <v>100</v>
      </c>
    </row>
    <row r="36" spans="1:10" ht="18" customHeight="1">
      <c r="A36" s="6"/>
      <c r="B36" s="29"/>
      <c r="C36" s="30"/>
      <c r="D36" s="35">
        <f t="shared" si="0"/>
        <v>0</v>
      </c>
      <c r="E36" s="36">
        <f t="shared" si="1"/>
        <v>0</v>
      </c>
      <c r="F36" s="38"/>
      <c r="G36" s="39"/>
      <c r="H36" s="29"/>
      <c r="I36" s="37"/>
      <c r="J36" s="5">
        <f t="shared" si="2"/>
        <v>0</v>
      </c>
    </row>
    <row r="37" spans="1:10" ht="18" customHeight="1">
      <c r="A37" s="6"/>
      <c r="B37" s="29"/>
      <c r="C37" s="30"/>
      <c r="D37" s="35">
        <f t="shared" si="0"/>
        <v>0</v>
      </c>
      <c r="E37" s="36">
        <f t="shared" si="1"/>
        <v>0</v>
      </c>
      <c r="F37" s="38"/>
      <c r="G37" s="39"/>
      <c r="H37" s="29"/>
      <c r="I37" s="37"/>
      <c r="J37" s="5">
        <f t="shared" si="2"/>
        <v>0</v>
      </c>
    </row>
    <row r="38" spans="1:10" ht="18" customHeight="1" thickBot="1">
      <c r="A38" s="4" t="s">
        <v>1</v>
      </c>
      <c r="B38" s="103">
        <f>SUM(B29:C37)</f>
        <v>166577516</v>
      </c>
      <c r="C38" s="104"/>
      <c r="D38" s="16">
        <f t="shared" si="0"/>
        <v>100</v>
      </c>
      <c r="E38" s="17">
        <f t="shared" si="1"/>
        <v>0</v>
      </c>
      <c r="F38" s="78" t="s">
        <v>0</v>
      </c>
      <c r="G38" s="79"/>
      <c r="H38" s="103">
        <f>H28+H34</f>
        <v>166577516</v>
      </c>
      <c r="I38" s="105"/>
      <c r="J38" s="3">
        <f t="shared" si="2"/>
        <v>100</v>
      </c>
    </row>
    <row r="39" spans="1:10" s="2" customFormat="1" ht="1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s="2" customFormat="1" ht="1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s="2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</row>
  </sheetData>
  <sheetProtection/>
  <mergeCells count="137">
    <mergeCell ref="I19:J19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A19:B19"/>
    <mergeCell ref="A17:B17"/>
    <mergeCell ref="C17:D17"/>
    <mergeCell ref="E17:F17"/>
    <mergeCell ref="G17:H17"/>
    <mergeCell ref="C19:D19"/>
    <mergeCell ref="E19:F19"/>
    <mergeCell ref="G19:H19"/>
    <mergeCell ref="I17:J17"/>
    <mergeCell ref="A16:B16"/>
    <mergeCell ref="C16:D16"/>
    <mergeCell ref="E16:F16"/>
    <mergeCell ref="G16:H16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E12:F12"/>
    <mergeCell ref="G12:H12"/>
    <mergeCell ref="A13:B13"/>
    <mergeCell ref="C13:D13"/>
    <mergeCell ref="E13:F13"/>
    <mergeCell ref="G13:H13"/>
    <mergeCell ref="B37:C37"/>
    <mergeCell ref="D37:E37"/>
    <mergeCell ref="H37:I37"/>
    <mergeCell ref="F37:G37"/>
    <mergeCell ref="C10:D10"/>
    <mergeCell ref="E10:F10"/>
    <mergeCell ref="G10:H10"/>
    <mergeCell ref="A11:B11"/>
    <mergeCell ref="C11:D11"/>
    <mergeCell ref="E11:F11"/>
    <mergeCell ref="D31:E31"/>
    <mergeCell ref="A7:B7"/>
    <mergeCell ref="C7:D7"/>
    <mergeCell ref="E7:F7"/>
    <mergeCell ref="G7:H7"/>
    <mergeCell ref="G11:H11"/>
    <mergeCell ref="F30:G30"/>
    <mergeCell ref="H30:I30"/>
    <mergeCell ref="F31:G31"/>
    <mergeCell ref="A12:B12"/>
    <mergeCell ref="D36:E36"/>
    <mergeCell ref="H36:I36"/>
    <mergeCell ref="B32:C32"/>
    <mergeCell ref="B30:C30"/>
    <mergeCell ref="B35:C35"/>
    <mergeCell ref="D35:E35"/>
    <mergeCell ref="B34:C34"/>
    <mergeCell ref="D34:E34"/>
    <mergeCell ref="B36:C36"/>
    <mergeCell ref="D30:E30"/>
    <mergeCell ref="A1:J1"/>
    <mergeCell ref="A2:J2"/>
    <mergeCell ref="A3:J3"/>
    <mergeCell ref="B4:G4"/>
    <mergeCell ref="H4:J4"/>
    <mergeCell ref="F38:G38"/>
    <mergeCell ref="H32:I32"/>
    <mergeCell ref="F34:G34"/>
    <mergeCell ref="H35:I35"/>
    <mergeCell ref="F35:G35"/>
    <mergeCell ref="H31:I31"/>
    <mergeCell ref="F36:G36"/>
    <mergeCell ref="H29:I29"/>
    <mergeCell ref="H34:I34"/>
    <mergeCell ref="I14:J14"/>
    <mergeCell ref="H26:J26"/>
    <mergeCell ref="H27:I27"/>
    <mergeCell ref="I16:J16"/>
    <mergeCell ref="H28:I28"/>
    <mergeCell ref="A25:J25"/>
    <mergeCell ref="E9:F9"/>
    <mergeCell ref="A9:B9"/>
    <mergeCell ref="A8:B8"/>
    <mergeCell ref="C8:D8"/>
    <mergeCell ref="I10:J10"/>
    <mergeCell ref="A10:B10"/>
    <mergeCell ref="G9:H9"/>
    <mergeCell ref="C9:D9"/>
    <mergeCell ref="I6:J6"/>
    <mergeCell ref="G6:H6"/>
    <mergeCell ref="E5:F6"/>
    <mergeCell ref="E8:F8"/>
    <mergeCell ref="G8:H8"/>
    <mergeCell ref="F27:G27"/>
    <mergeCell ref="A24:J24"/>
    <mergeCell ref="I11:J11"/>
    <mergeCell ref="I12:J12"/>
    <mergeCell ref="I13:J13"/>
    <mergeCell ref="B26:G26"/>
    <mergeCell ref="B27:C27"/>
    <mergeCell ref="D27:E27"/>
    <mergeCell ref="D29:E29"/>
    <mergeCell ref="F29:G29"/>
    <mergeCell ref="C5:D6"/>
    <mergeCell ref="F28:G28"/>
    <mergeCell ref="B28:C28"/>
    <mergeCell ref="D28:E28"/>
    <mergeCell ref="C12:D12"/>
    <mergeCell ref="A41:J41"/>
    <mergeCell ref="A39:J39"/>
    <mergeCell ref="A40:J40"/>
    <mergeCell ref="D32:E32"/>
    <mergeCell ref="B33:C33"/>
    <mergeCell ref="D33:E33"/>
    <mergeCell ref="H33:I33"/>
    <mergeCell ref="F32:G32"/>
    <mergeCell ref="F33:G33"/>
    <mergeCell ref="D38:E38"/>
    <mergeCell ref="B38:C38"/>
    <mergeCell ref="H38:I38"/>
    <mergeCell ref="A5:B6"/>
    <mergeCell ref="A23:J23"/>
    <mergeCell ref="G5:J5"/>
    <mergeCell ref="I7:J7"/>
    <mergeCell ref="I9:J9"/>
    <mergeCell ref="I8:J8"/>
    <mergeCell ref="B31:C31"/>
    <mergeCell ref="B29:C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林聖偉</dc:creator>
  <cp:keywords/>
  <dc:description/>
  <cp:lastModifiedBy>詹鎮維</cp:lastModifiedBy>
  <cp:lastPrinted>2019-07-22T09:26:52Z</cp:lastPrinted>
  <dcterms:created xsi:type="dcterms:W3CDTF">2019-07-22T09:26:49Z</dcterms:created>
  <dcterms:modified xsi:type="dcterms:W3CDTF">2020-08-07T06:43:14Z</dcterms:modified>
  <cp:category/>
  <cp:version/>
  <cp:contentType/>
  <cp:contentStatus/>
</cp:coreProperties>
</file>