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16保險" sheetId="1" r:id="rId1"/>
  </sheets>
  <definedNames>
    <definedName name="_xlnm.Print_Area" localSheetId="0">'16保險'!$A$1:$J$39</definedName>
  </definedNames>
  <calcPr fullCalcOnLoad="1"/>
</workbook>
</file>

<file path=xl/sharedStrings.xml><?xml version="1.0" encoding="utf-8"?>
<sst xmlns="http://schemas.openxmlformats.org/spreadsheetml/2006/main" count="45" uniqueCount="43">
  <si>
    <r>
      <t>合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計</t>
    </r>
  </si>
  <si>
    <r>
      <t>合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計</t>
    </r>
  </si>
  <si>
    <t>貸墊款及準備金</t>
  </si>
  <si>
    <t>投資、長期應收款、</t>
  </si>
  <si>
    <t>流動資產</t>
  </si>
  <si>
    <t>負　債</t>
  </si>
  <si>
    <r>
      <t>資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產</t>
    </r>
  </si>
  <si>
    <t>％</t>
  </si>
  <si>
    <t>金　　　　額</t>
  </si>
  <si>
    <t>科　　目</t>
  </si>
  <si>
    <t>％</t>
  </si>
  <si>
    <t>金　　　　額</t>
  </si>
  <si>
    <t>科　　　　目</t>
  </si>
  <si>
    <t>單位：新臺幣元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</si>
  <si>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</si>
  <si>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 xml:space="preserve">  </t>
    </r>
    <r>
      <rPr>
        <b/>
        <sz val="11"/>
        <rFont val="新細明體"/>
        <family val="1"/>
      </rPr>
      <t>本期賸餘（短絀）</t>
    </r>
  </si>
  <si>
    <t xml:space="preserve">  總支出</t>
  </si>
  <si>
    <t xml:space="preserve">  總收入</t>
  </si>
  <si>
    <t>％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</si>
  <si>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</si>
  <si>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比較增減</t>
    </r>
    <r>
      <rPr>
        <b/>
        <sz val="12"/>
        <rFont val="Times New Roman"/>
        <family val="1"/>
      </rPr>
      <t xml:space="preserve"> </t>
    </r>
  </si>
  <si>
    <t>分配預算數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</si>
  <si>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</si>
  <si>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科　　　　目</t>
  </si>
  <si>
    <t>收支餘絀表</t>
  </si>
  <si>
    <r>
      <t>不動產</t>
    </r>
    <r>
      <rPr>
        <sz val="10"/>
        <rFont val="新細明體"/>
        <family val="1"/>
      </rPr>
      <t>、</t>
    </r>
    <r>
      <rPr>
        <sz val="10"/>
        <rFont val="細明體"/>
        <family val="3"/>
      </rPr>
      <t>廠房及設備</t>
    </r>
  </si>
  <si>
    <t>淨                 值</t>
  </si>
  <si>
    <t>保險業務發展基金</t>
  </si>
  <si>
    <t>保險業務發展基金</t>
  </si>
  <si>
    <t>利息收入</t>
  </si>
  <si>
    <t>股利收入</t>
  </si>
  <si>
    <t>租賃收入</t>
  </si>
  <si>
    <t>業務發展支出</t>
  </si>
  <si>
    <t>專案支出</t>
  </si>
  <si>
    <t>行政管理支出</t>
  </si>
  <si>
    <t>其他負債</t>
  </si>
  <si>
    <t>累積餘絀</t>
  </si>
  <si>
    <t>淨值其他項目</t>
  </si>
  <si>
    <t>-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</si>
  <si>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</si>
  <si>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業務外費用</t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</si>
  <si>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</si>
  <si>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rPr>
        <sz val="10"/>
        <rFont val="細明體"/>
        <family val="3"/>
      </rPr>
      <t>註：信託代理與保證資產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負債</t>
    </r>
    <r>
      <rPr>
        <sz val="10"/>
        <rFont val="Times New Roman"/>
        <family val="1"/>
      </rPr>
      <t>)0</t>
    </r>
    <r>
      <rPr>
        <sz val="10"/>
        <rFont val="細明體"/>
        <family val="3"/>
      </rPr>
      <t>元。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</si>
</sst>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_);_(&quot;－&quot;* #,##0.0_);_(* &quot;&quot;_);_(@_)"/>
    <numFmt numFmtId="177" formatCode="_(* #,##0.00_);_(&quot;－&quot;* #,##0.00_);_(* &quot;&quot;_);_(@_)"/>
    <numFmt numFmtId="178" formatCode="_(* #,##0.0_);_(* \-#,##0.0_);_(* &quot;&quot;_);_(@_)"/>
    <numFmt numFmtId="179" formatCode="_(* #,##0.0_);_(&quot;  &quot;* #,##0.0_);_(* &quot;&quot;_);_(@_)"/>
    <numFmt numFmtId="180" formatCode="_(* #,##0.00_);_(&quot;－&quot;* #,##0.00_);_(* &quot; &quot;_);_(@_)"/>
    <numFmt numFmtId="181" formatCode="_(* #,##0.0_);_(&quot;－&quot;* #,##0.0_);_(* &quot; &quot;_);_(@_)"/>
    <numFmt numFmtId="182" formatCode="_-* #,##0.00_-;\-\ #,##0.00_-;_-* &quot;-&quot;??_-;_-@_-"/>
    <numFmt numFmtId="183" formatCode="_(* #,##0_);_(&quot;－&quot;* #,##0_);_(* &quot;&quot;_);_(@_)"/>
    <numFmt numFmtId="184" formatCode="_-* #,##0.0_-;\-\ #,##0.0_-;_-* &quot;-&quot;??_-;_-@_-"/>
    <numFmt numFmtId="185" formatCode="_-* #,##0_-;\-\ #,##0_-;_-* &quot;-&quot;??_-;_-@_-"/>
  </numFmts>
  <fonts count="55">
    <font>
      <sz val="12"/>
      <name val="標楷體"/>
      <family val="4"/>
    </font>
    <font>
      <sz val="12"/>
      <color indexed="8"/>
      <name val="新細明體"/>
      <family val="1"/>
    </font>
    <font>
      <sz val="12"/>
      <name val="Times New Roman"/>
      <family val="1"/>
    </font>
    <font>
      <sz val="9"/>
      <name val="標楷體"/>
      <family val="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9"/>
      <name val="細明體"/>
      <family val="3"/>
    </font>
    <font>
      <sz val="10"/>
      <color indexed="8"/>
      <name val="新細明體"/>
      <family val="1"/>
    </font>
    <font>
      <sz val="10"/>
      <name val="新細明體"/>
      <family val="1"/>
    </font>
    <font>
      <sz val="10"/>
      <name val="細明體"/>
      <family val="3"/>
    </font>
    <font>
      <b/>
      <sz val="10"/>
      <name val="細明體"/>
      <family val="3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9"/>
      <name val="新細明體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1" fillId="0" borderId="0">
      <alignment/>
      <protection/>
    </xf>
    <xf numFmtId="0" fontId="0" fillId="0" borderId="0">
      <alignment vertical="center"/>
      <protection/>
    </xf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38" fillId="0" borderId="0" applyFont="0" applyFill="0" applyBorder="0" applyAlignment="0" applyProtection="0"/>
    <xf numFmtId="0" fontId="43" fillId="22" borderId="2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4" fillId="0" borderId="3" applyNumberFormat="0" applyFill="0" applyAlignment="0" applyProtection="0"/>
    <xf numFmtId="0" fontId="38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6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distributed" vertical="center" indent="1"/>
      <protection/>
    </xf>
    <xf numFmtId="176" fontId="4" fillId="0" borderId="12" xfId="0" applyNumberFormat="1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176" fontId="5" fillId="0" borderId="12" xfId="0" applyNumberFormat="1" applyFont="1" applyBorder="1" applyAlignment="1" applyProtection="1">
      <alignment horizontal="center" vertical="center"/>
      <protection/>
    </xf>
    <xf numFmtId="177" fontId="4" fillId="0" borderId="12" xfId="0" applyNumberFormat="1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left" vertical="top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178" fontId="10" fillId="0" borderId="12" xfId="0" applyNumberFormat="1" applyFont="1" applyBorder="1" applyAlignment="1">
      <alignment horizontal="right" vertical="top"/>
    </xf>
    <xf numFmtId="178" fontId="11" fillId="0" borderId="12" xfId="0" applyNumberFormat="1" applyFont="1" applyBorder="1" applyAlignment="1">
      <alignment horizontal="right" vertical="top"/>
    </xf>
    <xf numFmtId="0" fontId="6" fillId="0" borderId="13" xfId="0" applyFont="1" applyBorder="1" applyAlignment="1" applyProtection="1">
      <alignment horizontal="distributed" vertical="center" indent="1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177" fontId="4" fillId="0" borderId="12" xfId="0" applyNumberFormat="1" applyFont="1" applyBorder="1" applyAlignment="1" applyProtection="1">
      <alignment horizontal="right" vertical="center"/>
      <protection locked="0"/>
    </xf>
    <xf numFmtId="177" fontId="4" fillId="0" borderId="13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left" vertical="center" indent="1"/>
      <protection locked="0"/>
    </xf>
    <xf numFmtId="0" fontId="9" fillId="0" borderId="13" xfId="0" applyFont="1" applyBorder="1" applyAlignment="1" applyProtection="1">
      <alignment horizontal="left" vertical="center" indent="1"/>
      <protection locked="0"/>
    </xf>
    <xf numFmtId="179" fontId="4" fillId="0" borderId="12" xfId="0" applyNumberFormat="1" applyFont="1" applyBorder="1" applyAlignment="1" applyProtection="1">
      <alignment horizontal="right" vertical="center" indent="1" readingOrder="2"/>
      <protection/>
    </xf>
    <xf numFmtId="179" fontId="4" fillId="0" borderId="0" xfId="0" applyNumberFormat="1" applyFont="1" applyBorder="1" applyAlignment="1" applyProtection="1">
      <alignment horizontal="right" vertical="center" indent="1" readingOrder="2"/>
      <protection/>
    </xf>
    <xf numFmtId="181" fontId="4" fillId="0" borderId="12" xfId="0" applyNumberFormat="1" applyFont="1" applyBorder="1" applyAlignment="1" applyProtection="1">
      <alignment horizontal="center" vertical="center"/>
      <protection/>
    </xf>
    <xf numFmtId="181" fontId="4" fillId="0" borderId="13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 indent="1"/>
      <protection locked="0"/>
    </xf>
    <xf numFmtId="0" fontId="9" fillId="0" borderId="13" xfId="0" applyFont="1" applyBorder="1" applyAlignment="1" applyProtection="1">
      <alignment horizontal="left" vertical="center" indent="1"/>
      <protection locked="0"/>
    </xf>
    <xf numFmtId="177" fontId="4" fillId="0" borderId="12" xfId="0" applyNumberFormat="1" applyFont="1" applyBorder="1" applyAlignment="1" applyProtection="1">
      <alignment horizontal="right" vertical="center"/>
      <protection locked="0"/>
    </xf>
    <xf numFmtId="177" fontId="4" fillId="0" borderId="13" xfId="0" applyNumberFormat="1" applyFont="1" applyBorder="1" applyAlignment="1" applyProtection="1">
      <alignment horizontal="right" vertical="center"/>
      <protection locked="0"/>
    </xf>
    <xf numFmtId="181" fontId="4" fillId="0" borderId="12" xfId="0" applyNumberFormat="1" applyFont="1" applyBorder="1" applyAlignment="1" applyProtection="1">
      <alignment horizontal="center" vertical="center"/>
      <protection/>
    </xf>
    <xf numFmtId="181" fontId="4" fillId="0" borderId="13" xfId="0" applyNumberFormat="1" applyFont="1" applyBorder="1" applyAlignment="1" applyProtection="1">
      <alignment horizontal="center" vertical="center"/>
      <protection/>
    </xf>
    <xf numFmtId="179" fontId="4" fillId="0" borderId="12" xfId="0" applyNumberFormat="1" applyFont="1" applyBorder="1" applyAlignment="1" applyProtection="1">
      <alignment horizontal="right" vertical="center" indent="1" readingOrder="2"/>
      <protection/>
    </xf>
    <xf numFmtId="179" fontId="4" fillId="0" borderId="0" xfId="0" applyNumberFormat="1" applyFont="1" applyBorder="1" applyAlignment="1" applyProtection="1">
      <alignment horizontal="right" vertical="center" indent="1" readingOrder="2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right" vertical="center"/>
      <protection/>
    </xf>
    <xf numFmtId="0" fontId="13" fillId="0" borderId="16" xfId="0" applyFont="1" applyBorder="1" applyAlignment="1" applyProtection="1">
      <alignment horizontal="right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13" fillId="0" borderId="22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0" borderId="23" xfId="0" applyFont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3" fillId="0" borderId="25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 applyProtection="1">
      <alignment horizontal="center" vertical="center"/>
      <protection/>
    </xf>
    <xf numFmtId="0" fontId="17" fillId="0" borderId="27" xfId="0" applyFont="1" applyBorder="1" applyAlignment="1" applyProtection="1">
      <alignment horizontal="left" vertical="center"/>
      <protection/>
    </xf>
    <xf numFmtId="0" fontId="0" fillId="0" borderId="28" xfId="0" applyFont="1" applyBorder="1" applyAlignment="1">
      <alignment vertical="center"/>
    </xf>
    <xf numFmtId="183" fontId="5" fillId="0" borderId="29" xfId="0" applyNumberFormat="1" applyFont="1" applyBorder="1" applyAlignment="1" applyProtection="1">
      <alignment horizontal="center" vertical="center"/>
      <protection locked="0"/>
    </xf>
    <xf numFmtId="183" fontId="5" fillId="0" borderId="28" xfId="0" applyNumberFormat="1" applyFont="1" applyBorder="1" applyAlignment="1" applyProtection="1">
      <alignment horizontal="center" vertical="center"/>
      <protection locked="0"/>
    </xf>
    <xf numFmtId="185" fontId="20" fillId="0" borderId="12" xfId="0" applyNumberFormat="1" applyFont="1" applyFill="1" applyBorder="1" applyAlignment="1" applyProtection="1">
      <alignment horizontal="right" vertical="center"/>
      <protection/>
    </xf>
    <xf numFmtId="185" fontId="20" fillId="0" borderId="13" xfId="0" applyNumberFormat="1" applyFont="1" applyFill="1" applyBorder="1" applyAlignment="1" applyProtection="1">
      <alignment horizontal="right" vertical="center"/>
      <protection/>
    </xf>
    <xf numFmtId="179" fontId="5" fillId="0" borderId="29" xfId="0" applyNumberFormat="1" applyFont="1" applyBorder="1" applyAlignment="1" applyProtection="1">
      <alignment horizontal="right" vertical="center" indent="1" readingOrder="2"/>
      <protection/>
    </xf>
    <xf numFmtId="179" fontId="5" fillId="0" borderId="27" xfId="0" applyNumberFormat="1" applyFont="1" applyBorder="1" applyAlignment="1" applyProtection="1">
      <alignment horizontal="right" vertical="center" indent="1" readingOrder="2"/>
      <protection/>
    </xf>
    <xf numFmtId="183" fontId="4" fillId="0" borderId="12" xfId="0" applyNumberFormat="1" applyFont="1" applyBorder="1" applyAlignment="1" applyProtection="1">
      <alignment horizontal="right" vertical="center"/>
      <protection locked="0"/>
    </xf>
    <xf numFmtId="183" fontId="4" fillId="0" borderId="13" xfId="0" applyNumberFormat="1" applyFont="1" applyBorder="1" applyAlignment="1" applyProtection="1">
      <alignment horizontal="right" vertical="center"/>
      <protection locked="0"/>
    </xf>
    <xf numFmtId="185" fontId="19" fillId="0" borderId="12" xfId="0" applyNumberFormat="1" applyFont="1" applyFill="1" applyBorder="1" applyAlignment="1" applyProtection="1">
      <alignment horizontal="right" vertical="center"/>
      <protection/>
    </xf>
    <xf numFmtId="185" fontId="19" fillId="0" borderId="13" xfId="0" applyNumberFormat="1" applyFont="1" applyFill="1" applyBorder="1" applyAlignment="1" applyProtection="1">
      <alignment horizontal="right" vertical="center"/>
      <protection/>
    </xf>
    <xf numFmtId="180" fontId="4" fillId="0" borderId="12" xfId="0" applyNumberFormat="1" applyFont="1" applyBorder="1" applyAlignment="1" applyProtection="1">
      <alignment horizontal="center" vertical="center"/>
      <protection/>
    </xf>
    <xf numFmtId="180" fontId="4" fillId="0" borderId="13" xfId="0" applyNumberFormat="1" applyFont="1" applyBorder="1" applyAlignment="1" applyProtection="1">
      <alignment horizontal="center" vertical="center"/>
      <protection/>
    </xf>
    <xf numFmtId="179" fontId="4" fillId="0" borderId="12" xfId="0" applyNumberFormat="1" applyFont="1" applyBorder="1" applyAlignment="1" applyProtection="1">
      <alignment horizontal="right" vertical="center"/>
      <protection locked="0"/>
    </xf>
    <xf numFmtId="179" fontId="4" fillId="0" borderId="0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horizontal="left" vertical="center"/>
      <protection/>
    </xf>
    <xf numFmtId="0" fontId="17" fillId="0" borderId="13" xfId="0" applyFont="1" applyBorder="1" applyAlignment="1" applyProtection="1">
      <alignment horizontal="left" vertical="center"/>
      <protection/>
    </xf>
    <xf numFmtId="183" fontId="5" fillId="0" borderId="12" xfId="0" applyNumberFormat="1" applyFont="1" applyBorder="1" applyAlignment="1" applyProtection="1">
      <alignment horizontal="center" vertical="center"/>
      <protection locked="0"/>
    </xf>
    <xf numFmtId="183" fontId="5" fillId="0" borderId="13" xfId="0" applyNumberFormat="1" applyFont="1" applyBorder="1" applyAlignment="1" applyProtection="1">
      <alignment horizontal="center" vertical="center"/>
      <protection locked="0"/>
    </xf>
    <xf numFmtId="179" fontId="5" fillId="0" borderId="12" xfId="0" applyNumberFormat="1" applyFont="1" applyBorder="1" applyAlignment="1" applyProtection="1">
      <alignment horizontal="right" vertical="center" indent="1" readingOrder="2"/>
      <protection/>
    </xf>
    <xf numFmtId="179" fontId="5" fillId="0" borderId="0" xfId="0" applyNumberFormat="1" applyFont="1" applyBorder="1" applyAlignment="1" applyProtection="1">
      <alignment horizontal="right" vertical="center" indent="1" readingOrder="2"/>
      <protection/>
    </xf>
    <xf numFmtId="182" fontId="19" fillId="0" borderId="12" xfId="0" applyNumberFormat="1" applyFont="1" applyFill="1" applyBorder="1" applyAlignment="1" applyProtection="1">
      <alignment horizontal="right" vertical="center"/>
      <protection/>
    </xf>
    <xf numFmtId="182" fontId="19" fillId="0" borderId="13" xfId="0" applyNumberFormat="1" applyFont="1" applyFill="1" applyBorder="1" applyAlignment="1" applyProtection="1">
      <alignment horizontal="right" vertical="center"/>
      <protection/>
    </xf>
    <xf numFmtId="185" fontId="4" fillId="0" borderId="12" xfId="0" applyNumberFormat="1" applyFont="1" applyFill="1" applyBorder="1" applyAlignment="1" applyProtection="1">
      <alignment horizontal="center" vertical="center"/>
      <protection/>
    </xf>
    <xf numFmtId="185" fontId="4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 applyProtection="1">
      <alignment horizontal="left" vertical="center"/>
      <protection/>
    </xf>
    <xf numFmtId="0" fontId="17" fillId="0" borderId="11" xfId="0" applyFont="1" applyBorder="1" applyAlignment="1" applyProtection="1">
      <alignment horizontal="left" vertical="center"/>
      <protection/>
    </xf>
    <xf numFmtId="185" fontId="20" fillId="0" borderId="10" xfId="33" applyNumberFormat="1" applyFont="1" applyBorder="1" applyAlignment="1" applyProtection="1">
      <alignment horizontal="right" vertical="center"/>
      <protection/>
    </xf>
    <xf numFmtId="185" fontId="20" fillId="0" borderId="11" xfId="33" applyNumberFormat="1" applyFont="1" applyBorder="1" applyAlignment="1" applyProtection="1">
      <alignment horizontal="right" vertical="center"/>
      <protection/>
    </xf>
    <xf numFmtId="179" fontId="5" fillId="0" borderId="10" xfId="0" applyNumberFormat="1" applyFont="1" applyBorder="1" applyAlignment="1" applyProtection="1">
      <alignment horizontal="right" vertical="center" indent="1" readingOrder="2"/>
      <protection/>
    </xf>
    <xf numFmtId="179" fontId="5" fillId="0" borderId="16" xfId="0" applyNumberFormat="1" applyFont="1" applyBorder="1" applyAlignment="1" applyProtection="1">
      <alignment horizontal="right" vertical="center" indent="1" readingOrder="2"/>
      <protection/>
    </xf>
    <xf numFmtId="0" fontId="13" fillId="0" borderId="15" xfId="0" applyFont="1" applyBorder="1" applyAlignment="1" applyProtection="1">
      <alignment horizontal="center" vertical="center"/>
      <protection/>
    </xf>
    <xf numFmtId="183" fontId="5" fillId="0" borderId="29" xfId="0" applyNumberFormat="1" applyFont="1" applyBorder="1" applyAlignment="1" applyProtection="1">
      <alignment horizontal="center" vertical="center"/>
      <protection/>
    </xf>
    <xf numFmtId="183" fontId="5" fillId="0" borderId="28" xfId="0" applyNumberFormat="1" applyFont="1" applyBorder="1" applyAlignment="1" applyProtection="1">
      <alignment horizontal="center" vertical="center"/>
      <protection/>
    </xf>
    <xf numFmtId="176" fontId="5" fillId="0" borderId="29" xfId="0" applyNumberFormat="1" applyFont="1" applyBorder="1" applyAlignment="1" applyProtection="1">
      <alignment horizontal="center" vertical="center"/>
      <protection/>
    </xf>
    <xf numFmtId="176" fontId="5" fillId="0" borderId="28" xfId="0" applyNumberFormat="1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distributed" vertical="center" indent="1"/>
      <protection/>
    </xf>
    <xf numFmtId="0" fontId="5" fillId="0" borderId="28" xfId="0" applyFont="1" applyBorder="1" applyAlignment="1" applyProtection="1">
      <alignment horizontal="distributed" vertical="center" indent="1"/>
      <protection/>
    </xf>
    <xf numFmtId="183" fontId="5" fillId="0" borderId="27" xfId="0" applyNumberFormat="1" applyFont="1" applyBorder="1" applyAlignment="1" applyProtection="1">
      <alignment horizontal="center" vertical="center"/>
      <protection/>
    </xf>
    <xf numFmtId="183" fontId="4" fillId="0" borderId="12" xfId="0" applyNumberFormat="1" applyFont="1" applyBorder="1" applyAlignment="1" applyProtection="1">
      <alignment horizontal="center" vertical="center"/>
      <protection locked="0"/>
    </xf>
    <xf numFmtId="183" fontId="4" fillId="0" borderId="13" xfId="0" applyNumberFormat="1" applyFont="1" applyBorder="1" applyAlignment="1" applyProtection="1">
      <alignment horizontal="center" vertical="center"/>
      <protection locked="0"/>
    </xf>
    <xf numFmtId="176" fontId="4" fillId="0" borderId="12" xfId="0" applyNumberFormat="1" applyFont="1" applyBorder="1" applyAlignment="1" applyProtection="1">
      <alignment horizontal="center" vertical="center"/>
      <protection/>
    </xf>
    <xf numFmtId="176" fontId="4" fillId="0" borderId="13" xfId="0" applyNumberFormat="1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183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177" fontId="4" fillId="0" borderId="12" xfId="0" applyNumberFormat="1" applyFont="1" applyBorder="1" applyAlignment="1" applyProtection="1">
      <alignment horizontal="center" vertical="center"/>
      <protection locked="0"/>
    </xf>
    <xf numFmtId="177" fontId="4" fillId="0" borderId="0" xfId="0" applyNumberFormat="1" applyFont="1" applyBorder="1" applyAlignment="1" applyProtection="1">
      <alignment horizontal="center" vertical="center"/>
      <protection locked="0"/>
    </xf>
    <xf numFmtId="176" fontId="4" fillId="0" borderId="12" xfId="0" applyNumberFormat="1" applyFont="1" applyBorder="1" applyAlignment="1" applyProtection="1">
      <alignment horizontal="right" vertical="center"/>
      <protection/>
    </xf>
    <xf numFmtId="176" fontId="4" fillId="0" borderId="13" xfId="0" applyNumberFormat="1" applyFont="1" applyBorder="1" applyAlignment="1" applyProtection="1">
      <alignment horizontal="right" vertical="center"/>
      <protection/>
    </xf>
    <xf numFmtId="177" fontId="4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183" fontId="5" fillId="0" borderId="12" xfId="0" applyNumberFormat="1" applyFont="1" applyBorder="1" applyAlignment="1" applyProtection="1">
      <alignment horizontal="right" vertical="center"/>
      <protection/>
    </xf>
    <xf numFmtId="183" fontId="5" fillId="0" borderId="13" xfId="0" applyNumberFormat="1" applyFont="1" applyBorder="1" applyAlignment="1" applyProtection="1">
      <alignment horizontal="right" vertical="center"/>
      <protection/>
    </xf>
    <xf numFmtId="0" fontId="9" fillId="0" borderId="12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183" fontId="4" fillId="0" borderId="0" xfId="0" applyNumberFormat="1" applyFont="1" applyBorder="1" applyAlignment="1" applyProtection="1">
      <alignment horizontal="right" vertical="center"/>
      <protection locked="0"/>
    </xf>
    <xf numFmtId="0" fontId="8" fillId="0" borderId="12" xfId="34" applyFont="1" applyBorder="1" applyAlignment="1" applyProtection="1">
      <alignment horizontal="left" vertical="center"/>
      <protection locked="0"/>
    </xf>
    <xf numFmtId="0" fontId="8" fillId="0" borderId="13" xfId="34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183" fontId="5" fillId="0" borderId="10" xfId="0" applyNumberFormat="1" applyFont="1" applyBorder="1" applyAlignment="1" applyProtection="1">
      <alignment horizontal="center" vertical="center"/>
      <protection/>
    </xf>
    <xf numFmtId="183" fontId="5" fillId="0" borderId="11" xfId="0" applyNumberFormat="1" applyFont="1" applyBorder="1" applyAlignment="1" applyProtection="1">
      <alignment horizontal="center" vertical="center"/>
      <protection/>
    </xf>
    <xf numFmtId="176" fontId="5" fillId="0" borderId="10" xfId="0" applyNumberFormat="1" applyFont="1" applyBorder="1" applyAlignment="1" applyProtection="1">
      <alignment horizontal="center" vertical="center"/>
      <protection/>
    </xf>
    <xf numFmtId="176" fontId="5" fillId="0" borderId="11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183" fontId="5" fillId="0" borderId="16" xfId="0" applyNumberFormat="1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101信託基金(保發基金)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view="pageBreakPreview" zoomScale="85" zoomScaleSheetLayoutView="85" zoomScalePageLayoutView="0" workbookViewId="0" topLeftCell="A1">
      <selection activeCell="A17" sqref="A17:IV17"/>
    </sheetView>
  </sheetViews>
  <sheetFormatPr defaultColWidth="9.00390625" defaultRowHeight="16.5"/>
  <cols>
    <col min="1" max="1" width="17.125" style="1" customWidth="1"/>
    <col min="2" max="2" width="4.25390625" style="1" customWidth="1"/>
    <col min="3" max="3" width="12.625" style="1" customWidth="1"/>
    <col min="4" max="4" width="4.125" style="1" customWidth="1"/>
    <col min="5" max="5" width="3.00390625" style="1" customWidth="1"/>
    <col min="6" max="6" width="12.25390625" style="1" customWidth="1"/>
    <col min="7" max="7" width="6.625" style="1" customWidth="1"/>
    <col min="8" max="8" width="12.375" style="1" customWidth="1"/>
    <col min="9" max="9" width="3.75390625" style="1" customWidth="1"/>
    <col min="10" max="10" width="7.50390625" style="1" customWidth="1"/>
    <col min="11" max="12" width="9.00390625" style="1" customWidth="1"/>
    <col min="13" max="13" width="12.625" style="1" bestFit="1" customWidth="1"/>
    <col min="14" max="16384" width="9.00390625" style="1" customWidth="1"/>
  </cols>
  <sheetData>
    <row r="1" spans="1:10" ht="27.75" customHeight="1">
      <c r="A1" s="35" t="s">
        <v>27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7.75" customHeight="1">
      <c r="A2" s="37" t="s">
        <v>24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4.25" customHeight="1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2:10" ht="16.5" customHeight="1" thickBot="1">
      <c r="B4" s="40" t="s">
        <v>39</v>
      </c>
      <c r="C4" s="40"/>
      <c r="D4" s="40"/>
      <c r="E4" s="40"/>
      <c r="F4" s="40"/>
      <c r="G4" s="40"/>
      <c r="H4" s="41" t="s">
        <v>13</v>
      </c>
      <c r="I4" s="42"/>
      <c r="J4" s="42"/>
    </row>
    <row r="5" spans="1:10" ht="18" customHeight="1">
      <c r="A5" s="43" t="s">
        <v>23</v>
      </c>
      <c r="B5" s="44"/>
      <c r="C5" s="47" t="s">
        <v>22</v>
      </c>
      <c r="D5" s="44"/>
      <c r="E5" s="47" t="s">
        <v>21</v>
      </c>
      <c r="F5" s="44"/>
      <c r="G5" s="49" t="s">
        <v>20</v>
      </c>
      <c r="H5" s="50"/>
      <c r="I5" s="50"/>
      <c r="J5" s="50"/>
    </row>
    <row r="6" spans="1:10" ht="18" customHeight="1">
      <c r="A6" s="45"/>
      <c r="B6" s="46"/>
      <c r="C6" s="48"/>
      <c r="D6" s="46"/>
      <c r="E6" s="48"/>
      <c r="F6" s="46"/>
      <c r="G6" s="51" t="s">
        <v>19</v>
      </c>
      <c r="H6" s="52"/>
      <c r="I6" s="51" t="s">
        <v>18</v>
      </c>
      <c r="J6" s="53"/>
    </row>
    <row r="7" spans="1:10" s="18" customFormat="1" ht="18" customHeight="1">
      <c r="A7" s="54" t="s">
        <v>17</v>
      </c>
      <c r="B7" s="55"/>
      <c r="C7" s="56">
        <f>SUM(C8:D10)</f>
        <v>6466063</v>
      </c>
      <c r="D7" s="57"/>
      <c r="E7" s="56">
        <f>SUM(E8:F10)</f>
        <v>6431000</v>
      </c>
      <c r="F7" s="57"/>
      <c r="G7" s="58">
        <f>C7-E7</f>
        <v>35063</v>
      </c>
      <c r="H7" s="59"/>
      <c r="I7" s="60">
        <f>IF(E7=0,0,(G7/E7)*100)</f>
        <v>0.545218473021303</v>
      </c>
      <c r="J7" s="61"/>
    </row>
    <row r="8" spans="1:10" ht="18" customHeight="1">
      <c r="A8" s="27" t="s">
        <v>29</v>
      </c>
      <c r="B8" s="28"/>
      <c r="C8" s="62">
        <v>1692063</v>
      </c>
      <c r="D8" s="63"/>
      <c r="E8" s="62">
        <v>1711000</v>
      </c>
      <c r="F8" s="63"/>
      <c r="G8" s="64">
        <f>C8-E8</f>
        <v>-18937</v>
      </c>
      <c r="H8" s="65"/>
      <c r="I8" s="33">
        <f>IF(E8=0,0,(G8/E8)*100)</f>
        <v>-1.1067796610169491</v>
      </c>
      <c r="J8" s="34"/>
    </row>
    <row r="9" spans="1:10" ht="18" customHeight="1">
      <c r="A9" s="27" t="s">
        <v>30</v>
      </c>
      <c r="B9" s="28"/>
      <c r="C9" s="62">
        <v>174000</v>
      </c>
      <c r="D9" s="63"/>
      <c r="E9" s="62">
        <v>120000</v>
      </c>
      <c r="F9" s="63"/>
      <c r="G9" s="64">
        <f>C9-E9</f>
        <v>54000</v>
      </c>
      <c r="H9" s="65"/>
      <c r="I9" s="33">
        <f>IF(E9=0,0,(G9/E9)*100)</f>
        <v>45</v>
      </c>
      <c r="J9" s="34"/>
    </row>
    <row r="10" spans="1:10" ht="18" customHeight="1">
      <c r="A10" s="27" t="s">
        <v>31</v>
      </c>
      <c r="B10" s="28"/>
      <c r="C10" s="62">
        <v>4600000</v>
      </c>
      <c r="D10" s="63"/>
      <c r="E10" s="62">
        <v>4600000</v>
      </c>
      <c r="F10" s="63"/>
      <c r="G10" s="66"/>
      <c r="H10" s="67"/>
      <c r="I10" s="68"/>
      <c r="J10" s="69"/>
    </row>
    <row r="11" spans="1:10" s="18" customFormat="1" ht="18" customHeight="1">
      <c r="A11" s="70" t="s">
        <v>16</v>
      </c>
      <c r="B11" s="71"/>
      <c r="C11" s="72">
        <f>SUM(C12:D16)</f>
        <v>68723184</v>
      </c>
      <c r="D11" s="73"/>
      <c r="E11" s="72">
        <f>SUM(E12:F16)</f>
        <v>60124000</v>
      </c>
      <c r="F11" s="73"/>
      <c r="G11" s="58">
        <f>SUM(G12:H16)</f>
        <v>8599184</v>
      </c>
      <c r="H11" s="59"/>
      <c r="I11" s="74">
        <f aca="true" t="shared" si="0" ref="I11:I20">IF(E11=0,0,(G11/E11)*100)</f>
        <v>14.30241500898144</v>
      </c>
      <c r="J11" s="75"/>
    </row>
    <row r="12" spans="1:10" ht="18" customHeight="1">
      <c r="A12" s="27" t="s">
        <v>32</v>
      </c>
      <c r="B12" s="28"/>
      <c r="C12" s="62">
        <v>57726000</v>
      </c>
      <c r="D12" s="63"/>
      <c r="E12" s="62">
        <v>57726000</v>
      </c>
      <c r="F12" s="63"/>
      <c r="G12" s="76"/>
      <c r="H12" s="77"/>
      <c r="I12" s="33">
        <f t="shared" si="0"/>
        <v>0</v>
      </c>
      <c r="J12" s="34"/>
    </row>
    <row r="13" spans="1:10" ht="18" customHeight="1">
      <c r="A13" s="27" t="s">
        <v>33</v>
      </c>
      <c r="B13" s="28"/>
      <c r="C13" s="62">
        <v>898688</v>
      </c>
      <c r="D13" s="63"/>
      <c r="E13" s="62">
        <v>937000</v>
      </c>
      <c r="F13" s="63"/>
      <c r="G13" s="64">
        <f aca="true" t="shared" si="1" ref="G13:G20">C13-E13</f>
        <v>-38312</v>
      </c>
      <c r="H13" s="65"/>
      <c r="I13" s="33">
        <f t="shared" si="0"/>
        <v>-4.088794023479189</v>
      </c>
      <c r="J13" s="34"/>
    </row>
    <row r="14" spans="1:10" ht="18" customHeight="1">
      <c r="A14" s="27" t="s">
        <v>34</v>
      </c>
      <c r="B14" s="28"/>
      <c r="C14" s="62">
        <v>1012179</v>
      </c>
      <c r="D14" s="63"/>
      <c r="E14" s="62">
        <v>1461000</v>
      </c>
      <c r="F14" s="63"/>
      <c r="G14" s="64">
        <f t="shared" si="1"/>
        <v>-448821</v>
      </c>
      <c r="H14" s="65"/>
      <c r="I14" s="33">
        <f t="shared" si="0"/>
        <v>-30.72012320328542</v>
      </c>
      <c r="J14" s="34"/>
    </row>
    <row r="15" spans="1:10" ht="18" customHeight="1">
      <c r="A15" s="27" t="s">
        <v>40</v>
      </c>
      <c r="B15" s="28"/>
      <c r="C15" s="62">
        <v>9086317</v>
      </c>
      <c r="D15" s="63"/>
      <c r="E15" s="29"/>
      <c r="F15" s="30"/>
      <c r="G15" s="78">
        <f t="shared" si="1"/>
        <v>9086317</v>
      </c>
      <c r="H15" s="79"/>
      <c r="I15" s="33">
        <f t="shared" si="0"/>
        <v>0</v>
      </c>
      <c r="J15" s="34"/>
    </row>
    <row r="16" spans="1:10" ht="18" customHeight="1">
      <c r="A16" s="27"/>
      <c r="B16" s="28"/>
      <c r="C16" s="29"/>
      <c r="D16" s="30"/>
      <c r="E16" s="29"/>
      <c r="F16" s="30"/>
      <c r="G16" s="31">
        <f t="shared" si="1"/>
        <v>0</v>
      </c>
      <c r="H16" s="32"/>
      <c r="I16" s="33">
        <f t="shared" si="0"/>
        <v>0</v>
      </c>
      <c r="J16" s="34"/>
    </row>
    <row r="17" spans="1:10" ht="18" customHeight="1">
      <c r="A17" s="21"/>
      <c r="B17" s="22"/>
      <c r="C17" s="19"/>
      <c r="D17" s="20"/>
      <c r="E17" s="19"/>
      <c r="F17" s="20"/>
      <c r="G17" s="25"/>
      <c r="H17" s="26"/>
      <c r="I17" s="23"/>
      <c r="J17" s="24"/>
    </row>
    <row r="18" spans="1:10" ht="18" customHeight="1">
      <c r="A18" s="21"/>
      <c r="B18" s="22"/>
      <c r="C18" s="19"/>
      <c r="D18" s="20"/>
      <c r="E18" s="19"/>
      <c r="F18" s="20"/>
      <c r="G18" s="25"/>
      <c r="H18" s="26"/>
      <c r="I18" s="23"/>
      <c r="J18" s="24"/>
    </row>
    <row r="19" spans="1:10" ht="18" customHeight="1">
      <c r="A19" s="27"/>
      <c r="B19" s="28"/>
      <c r="C19" s="29"/>
      <c r="D19" s="30"/>
      <c r="E19" s="29"/>
      <c r="F19" s="30"/>
      <c r="G19" s="31">
        <f t="shared" si="1"/>
        <v>0</v>
      </c>
      <c r="H19" s="32"/>
      <c r="I19" s="33">
        <f t="shared" si="0"/>
        <v>0</v>
      </c>
      <c r="J19" s="34"/>
    </row>
    <row r="20" spans="1:10" s="18" customFormat="1" ht="18" customHeight="1" thickBot="1">
      <c r="A20" s="80" t="s">
        <v>15</v>
      </c>
      <c r="B20" s="81"/>
      <c r="C20" s="82">
        <f>C7-C11</f>
        <v>-62257121</v>
      </c>
      <c r="D20" s="83"/>
      <c r="E20" s="82">
        <f>E7-E11</f>
        <v>-53693000</v>
      </c>
      <c r="F20" s="83"/>
      <c r="G20" s="82">
        <f t="shared" si="1"/>
        <v>-8564121</v>
      </c>
      <c r="H20" s="83"/>
      <c r="I20" s="84">
        <f t="shared" si="0"/>
        <v>15.950162963514797</v>
      </c>
      <c r="J20" s="85"/>
    </row>
    <row r="21" ht="15.75" customHeight="1"/>
    <row r="22" ht="15.75" customHeight="1"/>
    <row r="23" spans="1:10" ht="27.75" customHeight="1">
      <c r="A23" s="35" t="s">
        <v>28</v>
      </c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27.75" customHeight="1">
      <c r="A24" s="37" t="s">
        <v>14</v>
      </c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4.2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2:10" ht="16.5" customHeight="1" thickBot="1">
      <c r="B26" s="40" t="s">
        <v>41</v>
      </c>
      <c r="C26" s="40"/>
      <c r="D26" s="40"/>
      <c r="E26" s="40"/>
      <c r="F26" s="40"/>
      <c r="G26" s="40"/>
      <c r="H26" s="41" t="s">
        <v>13</v>
      </c>
      <c r="I26" s="42"/>
      <c r="J26" s="42"/>
    </row>
    <row r="27" spans="1:10" ht="24" customHeight="1">
      <c r="A27" s="17" t="s">
        <v>12</v>
      </c>
      <c r="B27" s="49" t="s">
        <v>11</v>
      </c>
      <c r="C27" s="86"/>
      <c r="D27" s="49" t="s">
        <v>10</v>
      </c>
      <c r="E27" s="86"/>
      <c r="F27" s="49" t="s">
        <v>9</v>
      </c>
      <c r="G27" s="86"/>
      <c r="H27" s="49" t="s">
        <v>8</v>
      </c>
      <c r="I27" s="50"/>
      <c r="J27" s="16" t="s">
        <v>7</v>
      </c>
    </row>
    <row r="28" spans="1:10" ht="18" customHeight="1">
      <c r="A28" s="15" t="s">
        <v>6</v>
      </c>
      <c r="B28" s="87">
        <f>SUM(B29:C33)</f>
        <v>1587437472</v>
      </c>
      <c r="C28" s="88"/>
      <c r="D28" s="89">
        <f>IF(B$28&gt;0,(B28/B$28)*100,0)</f>
        <v>100</v>
      </c>
      <c r="E28" s="90">
        <f>IF(D$6&gt;0,(D28/D$22)*100,0)</f>
        <v>0</v>
      </c>
      <c r="F28" s="91" t="s">
        <v>5</v>
      </c>
      <c r="G28" s="92"/>
      <c r="H28" s="87">
        <f>SUM(H29:I30)</f>
        <v>370850</v>
      </c>
      <c r="I28" s="93"/>
      <c r="J28" s="14" t="s">
        <v>38</v>
      </c>
    </row>
    <row r="29" spans="1:10" ht="18" customHeight="1">
      <c r="A29" s="7" t="s">
        <v>4</v>
      </c>
      <c r="B29" s="94">
        <v>1040247776</v>
      </c>
      <c r="C29" s="95"/>
      <c r="D29" s="96">
        <f>IF(B$28&gt;0,(B29/B$28)*100,0)</f>
        <v>65.53000003769597</v>
      </c>
      <c r="E29" s="97">
        <f>IF(D$6&gt;0,(D29/D$22)*100,0)</f>
        <v>0</v>
      </c>
      <c r="F29" s="98" t="s">
        <v>35</v>
      </c>
      <c r="G29" s="99"/>
      <c r="H29" s="94">
        <v>370850</v>
      </c>
      <c r="I29" s="100"/>
      <c r="J29" s="13" t="s">
        <v>38</v>
      </c>
    </row>
    <row r="30" spans="1:10" ht="18" customHeight="1">
      <c r="A30" s="12" t="s">
        <v>3</v>
      </c>
      <c r="B30" s="94">
        <v>487495243</v>
      </c>
      <c r="C30" s="95"/>
      <c r="D30" s="96">
        <f>IF(B$28&gt;0,(B30/B$28)*100,0)</f>
        <v>30.70957134367054</v>
      </c>
      <c r="E30" s="97">
        <f>IF(D$6&gt;0,(D30/D$22)*100,0)</f>
        <v>0</v>
      </c>
      <c r="F30" s="101"/>
      <c r="G30" s="99"/>
      <c r="H30" s="102"/>
      <c r="I30" s="103"/>
      <c r="J30" s="10"/>
    </row>
    <row r="31" spans="1:10" ht="18" customHeight="1">
      <c r="A31" s="11" t="s">
        <v>2</v>
      </c>
      <c r="B31" s="94"/>
      <c r="C31" s="95"/>
      <c r="D31" s="104"/>
      <c r="E31" s="105"/>
      <c r="F31" s="101"/>
      <c r="G31" s="99"/>
      <c r="H31" s="102"/>
      <c r="I31" s="103"/>
      <c r="J31" s="10"/>
    </row>
    <row r="32" spans="1:10" ht="18" customHeight="1">
      <c r="A32" s="8" t="s">
        <v>25</v>
      </c>
      <c r="B32" s="94">
        <v>59694453</v>
      </c>
      <c r="C32" s="95"/>
      <c r="D32" s="104">
        <f>IF(B$28&gt;0,(B32/B$28)*100,0)</f>
        <v>3.7604286186334908</v>
      </c>
      <c r="E32" s="105">
        <f>IF(D$6&gt;0,(D32/D$22)*100,0)</f>
        <v>0</v>
      </c>
      <c r="F32" s="101"/>
      <c r="G32" s="99"/>
      <c r="H32" s="102"/>
      <c r="I32" s="103"/>
      <c r="J32" s="10"/>
    </row>
    <row r="33" spans="1:10" ht="18" customHeight="1">
      <c r="A33" s="8"/>
      <c r="B33" s="102"/>
      <c r="C33" s="106"/>
      <c r="D33" s="96">
        <f>IF(B$28&gt;0,(B33/B$28)*100,0)</f>
        <v>0</v>
      </c>
      <c r="E33" s="97">
        <f>IF(D$6&gt;0,(D33/D$22)*100,0)</f>
        <v>0</v>
      </c>
      <c r="F33" s="107" t="s">
        <v>26</v>
      </c>
      <c r="G33" s="108"/>
      <c r="H33" s="109">
        <f>SUM(H34:I36)</f>
        <v>1587066622</v>
      </c>
      <c r="I33" s="110"/>
      <c r="J33" s="9">
        <f aca="true" t="shared" si="2" ref="J33:J38">IF(H$38&gt;0,(H33/H$38)*100,0)</f>
        <v>99.97663844992063</v>
      </c>
    </row>
    <row r="34" spans="1:10" ht="18" customHeight="1">
      <c r="A34" s="8"/>
      <c r="B34" s="102"/>
      <c r="C34" s="106"/>
      <c r="D34" s="96"/>
      <c r="E34" s="97"/>
      <c r="F34" s="111" t="s">
        <v>36</v>
      </c>
      <c r="G34" s="112"/>
      <c r="H34" s="62">
        <v>1585672406</v>
      </c>
      <c r="I34" s="63"/>
      <c r="J34" s="5">
        <f t="shared" si="2"/>
        <v>99.88881036065148</v>
      </c>
    </row>
    <row r="35" spans="1:10" ht="18" customHeight="1">
      <c r="A35" s="6"/>
      <c r="B35" s="102"/>
      <c r="C35" s="106"/>
      <c r="D35" s="96">
        <f>IF(B$28&gt;0,(B35/B$28)*100,0)</f>
        <v>0</v>
      </c>
      <c r="E35" s="97">
        <f>IF(D$6&gt;0,(D35/D$22)*100,0)</f>
        <v>0</v>
      </c>
      <c r="F35" s="113" t="s">
        <v>37</v>
      </c>
      <c r="G35" s="114"/>
      <c r="H35" s="62">
        <v>1394216</v>
      </c>
      <c r="I35" s="115"/>
      <c r="J35" s="5">
        <f t="shared" si="2"/>
        <v>0.08782808926914383</v>
      </c>
    </row>
    <row r="36" spans="1:10" ht="18" customHeight="1">
      <c r="A36" s="6"/>
      <c r="B36" s="102"/>
      <c r="C36" s="106"/>
      <c r="D36" s="96">
        <f>IF(B$28&gt;0,(B36/B$28)*100,0)</f>
        <v>0</v>
      </c>
      <c r="E36" s="97">
        <f>IF(D$6&gt;0,(D36/D$22)*100,0)</f>
        <v>0</v>
      </c>
      <c r="F36" s="116"/>
      <c r="G36" s="117"/>
      <c r="H36" s="62"/>
      <c r="I36" s="63"/>
      <c r="J36" s="5">
        <f t="shared" si="2"/>
        <v>0</v>
      </c>
    </row>
    <row r="37" spans="1:10" ht="18" customHeight="1">
      <c r="A37" s="6"/>
      <c r="B37" s="102"/>
      <c r="C37" s="106"/>
      <c r="D37" s="96">
        <f>IF(B$28&gt;0,(B37/B$28)*100,0)</f>
        <v>0</v>
      </c>
      <c r="E37" s="97">
        <f>IF(D$6&gt;0,(D37/D$22)*100,0)</f>
        <v>0</v>
      </c>
      <c r="F37" s="101"/>
      <c r="G37" s="99"/>
      <c r="H37" s="94"/>
      <c r="I37" s="100"/>
      <c r="J37" s="5">
        <f t="shared" si="2"/>
        <v>0</v>
      </c>
    </row>
    <row r="38" spans="1:10" ht="16.5" customHeight="1" thickBot="1">
      <c r="A38" s="4" t="s">
        <v>1</v>
      </c>
      <c r="B38" s="119">
        <f>SUM(B29:C37)</f>
        <v>1587437472</v>
      </c>
      <c r="C38" s="120"/>
      <c r="D38" s="121">
        <f>IF(B$28&gt;0,(B38/B$28)*100,0)</f>
        <v>100</v>
      </c>
      <c r="E38" s="122">
        <f>IF(D$6&gt;0,(D38/D$22)*100,0)</f>
        <v>0</v>
      </c>
      <c r="F38" s="123" t="s">
        <v>0</v>
      </c>
      <c r="G38" s="124"/>
      <c r="H38" s="119">
        <f>H28+H33</f>
        <v>1587437472</v>
      </c>
      <c r="I38" s="125"/>
      <c r="J38" s="3">
        <f t="shared" si="2"/>
        <v>100</v>
      </c>
    </row>
    <row r="39" spans="1:10" s="2" customFormat="1" ht="15" customHeight="1" hidden="1">
      <c r="A39" s="126" t="s">
        <v>42</v>
      </c>
      <c r="B39" s="126"/>
      <c r="C39" s="126"/>
      <c r="D39" s="126"/>
      <c r="E39" s="126"/>
      <c r="F39" s="126"/>
      <c r="G39" s="126"/>
      <c r="H39" s="126"/>
      <c r="I39" s="126"/>
      <c r="J39" s="126"/>
    </row>
    <row r="40" spans="1:10" s="2" customFormat="1" ht="15" customHeight="1">
      <c r="A40" s="118"/>
      <c r="B40" s="118"/>
      <c r="C40" s="118"/>
      <c r="D40" s="118"/>
      <c r="E40" s="118"/>
      <c r="F40" s="118"/>
      <c r="G40" s="118"/>
      <c r="H40" s="118"/>
      <c r="I40" s="118"/>
      <c r="J40" s="118"/>
    </row>
    <row r="41" spans="1:10" s="2" customFormat="1" ht="19.5" customHeight="1">
      <c r="A41" s="118"/>
      <c r="B41" s="118"/>
      <c r="C41" s="118"/>
      <c r="D41" s="118"/>
      <c r="E41" s="118"/>
      <c r="F41" s="118"/>
      <c r="G41" s="118"/>
      <c r="H41" s="118"/>
      <c r="I41" s="118"/>
      <c r="J41" s="118"/>
    </row>
  </sheetData>
  <sheetProtection/>
  <mergeCells count="127">
    <mergeCell ref="A41:J41"/>
    <mergeCell ref="B38:C38"/>
    <mergeCell ref="D38:E38"/>
    <mergeCell ref="F38:G38"/>
    <mergeCell ref="H38:I38"/>
    <mergeCell ref="A39:J39"/>
    <mergeCell ref="A40:J40"/>
    <mergeCell ref="B36:C36"/>
    <mergeCell ref="D36:E36"/>
    <mergeCell ref="F36:G36"/>
    <mergeCell ref="H36:I36"/>
    <mergeCell ref="B37:C37"/>
    <mergeCell ref="D37:E37"/>
    <mergeCell ref="F37:G37"/>
    <mergeCell ref="H37:I37"/>
    <mergeCell ref="B34:C34"/>
    <mergeCell ref="D34:E34"/>
    <mergeCell ref="F34:G34"/>
    <mergeCell ref="H34:I34"/>
    <mergeCell ref="B35:C35"/>
    <mergeCell ref="D35:E35"/>
    <mergeCell ref="F35:G35"/>
    <mergeCell ref="H35:I35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A24:J24"/>
    <mergeCell ref="A25:J25"/>
    <mergeCell ref="B26:G26"/>
    <mergeCell ref="H26:J26"/>
    <mergeCell ref="B27:C27"/>
    <mergeCell ref="D27:E27"/>
    <mergeCell ref="F27:G27"/>
    <mergeCell ref="H27:I27"/>
    <mergeCell ref="A20:B20"/>
    <mergeCell ref="C20:D20"/>
    <mergeCell ref="E20:F20"/>
    <mergeCell ref="G20:H20"/>
    <mergeCell ref="I20:J20"/>
    <mergeCell ref="A23:J23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3:B13"/>
    <mergeCell ref="C13:D13"/>
    <mergeCell ref="E13:F13"/>
    <mergeCell ref="G13:H13"/>
    <mergeCell ref="I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  <mergeCell ref="A5:B6"/>
    <mergeCell ref="C5:D6"/>
    <mergeCell ref="E5:F6"/>
    <mergeCell ref="G5:J5"/>
    <mergeCell ref="G6:H6"/>
    <mergeCell ref="I6:J6"/>
    <mergeCell ref="A19:B19"/>
    <mergeCell ref="C19:D19"/>
    <mergeCell ref="E19:F19"/>
    <mergeCell ref="G19:H19"/>
    <mergeCell ref="I19:J19"/>
    <mergeCell ref="A1:J1"/>
    <mergeCell ref="A2:J2"/>
    <mergeCell ref="A3:J3"/>
    <mergeCell ref="B4:G4"/>
    <mergeCell ref="H4:J4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林聖偉</dc:creator>
  <cp:keywords/>
  <dc:description/>
  <cp:lastModifiedBy>楊惠萍</cp:lastModifiedBy>
  <cp:lastPrinted>2020-08-12T08:11:13Z</cp:lastPrinted>
  <dcterms:created xsi:type="dcterms:W3CDTF">2019-07-22T09:26:13Z</dcterms:created>
  <dcterms:modified xsi:type="dcterms:W3CDTF">2020-08-12T08:11:23Z</dcterms:modified>
  <cp:category/>
  <cp:version/>
  <cp:contentType/>
  <cp:contentStatus/>
</cp:coreProperties>
</file>