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彙總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<sst xmlns="http://schemas.openxmlformats.org/spreadsheetml/2006/main" count="362" uniqueCount="152">
  <si>
    <t>單位</t>
  </si>
  <si>
    <t>比較增(＋)減(－)</t>
  </si>
  <si>
    <t>％</t>
  </si>
  <si>
    <t>主要業務計畫執行情形分析表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</si>
  <si>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年度</t>
    </r>
  </si>
  <si>
    <r>
      <t>項</t>
    </r>
    <r>
      <rPr>
        <b/>
        <sz val="12"/>
        <rFont val="Times New Roman"/>
        <family val="1"/>
      </rPr>
      <t xml:space="preserve">                                                   </t>
    </r>
    <r>
      <rPr>
        <b/>
        <sz val="12"/>
        <rFont val="華康粗明體"/>
        <family val="3"/>
      </rPr>
      <t>目</t>
    </r>
  </si>
  <si>
    <t>預算數</t>
  </si>
  <si>
    <t>決算數</t>
  </si>
  <si>
    <t>增減數</t>
  </si>
  <si>
    <t>債務基金：</t>
  </si>
  <si>
    <t xml:space="preserve">    中央政府債務基金</t>
  </si>
  <si>
    <t xml:space="preserve">        還本付息計畫</t>
  </si>
  <si>
    <t>千元</t>
  </si>
  <si>
    <t>特別收入基金：</t>
  </si>
  <si>
    <t>　行政院國家科學技術發展基金</t>
  </si>
  <si>
    <t>　　1.推動整體科技發展計畫</t>
  </si>
  <si>
    <t>　　推動整體科技發展</t>
  </si>
  <si>
    <t>　　2.培育、延攬及獎助科技人才計畫</t>
  </si>
  <si>
    <t>　　培育、延攬及獎助科技人才</t>
  </si>
  <si>
    <t>　　3.改善研究發展環境計畫</t>
  </si>
  <si>
    <t>　　改善研究發展環境</t>
  </si>
  <si>
    <t>　離島建設基金</t>
  </si>
  <si>
    <t>　　1.補助離島地區辦理交通及觀光建
　　　設計畫</t>
  </si>
  <si>
    <t>　　補助交通及觀光建設</t>
  </si>
  <si>
    <t>　　2.補助離島地區辦理農業及水資源
　　　建設計畫</t>
  </si>
  <si>
    <t>　　補助農業及水資源建設</t>
  </si>
  <si>
    <t>　　3.補助離島地區辦理教育、文化及
　　　社會福利建設計畫</t>
  </si>
  <si>
    <t>　　補助教育、文化及社會福利建設</t>
  </si>
  <si>
    <t>　　4.補助離島地區辦理消防、醫療及
　　　環保建設計畫</t>
  </si>
  <si>
    <t>　　補助消防、醫療及環保建設</t>
  </si>
  <si>
    <t>　　5.補助離島地區辦理小型基層建設
　　　計畫</t>
  </si>
  <si>
    <t>　　6.投資離島地區開發建設計畫</t>
  </si>
  <si>
    <t>　　7.離島地區開發建設貸款計畫　　　</t>
  </si>
  <si>
    <t>　行政院公營事業民營化基金</t>
  </si>
  <si>
    <t>　　支應政府應負擔之加發 6個月薪給
　　、補償各項損失之費用等民營化所
　　需支出計畫</t>
  </si>
  <si>
    <t>　　支應財務艱困事業不足支付移轉民
      營之離職給與或年資結算金</t>
  </si>
  <si>
    <t>　社會福利基金</t>
  </si>
  <si>
    <t>　　1.社會救助計畫</t>
  </si>
  <si>
    <t>　　社會救助</t>
  </si>
  <si>
    <t>件</t>
  </si>
  <si>
    <t>　　2.福利服務計畫</t>
  </si>
  <si>
    <t>　　福利服務</t>
  </si>
  <si>
    <t>　　3.小康計畫</t>
  </si>
  <si>
    <t>　　小康計畫</t>
  </si>
  <si>
    <t>人</t>
  </si>
  <si>
    <t>　　4.兒童及少年福利計畫</t>
  </si>
  <si>
    <t>　　兒童福利</t>
  </si>
  <si>
    <t>　外籍配偶照顧輔導基金</t>
  </si>
  <si>
    <t>　　1.辦理醫療補助、社會救助及法律
　　　服務計畫</t>
  </si>
  <si>
    <t>　　2.辦理外籍配偶學習課程、宣導、
　　  鼓勵並提供其子女托育及多元文
　　  化推廣計畫</t>
  </si>
  <si>
    <t>　　補助農業及水資源建設</t>
  </si>
  <si>
    <t>　　3.辦理家庭服務中心及籌組社團
      計畫</t>
  </si>
  <si>
    <t>　　補助教育、文化及社會福利建設</t>
  </si>
  <si>
    <t>　　4.辦理輔導、服務或人才培訓及活
      化社區服務計畫</t>
  </si>
  <si>
    <t>　　補助消防、醫療及環保建設</t>
  </si>
  <si>
    <t>　學產基金</t>
  </si>
  <si>
    <t>　　1.獎助教育支出計畫</t>
  </si>
  <si>
    <t>　　獎助教育支出</t>
  </si>
  <si>
    <t>　　2.學產房地管理計畫</t>
  </si>
  <si>
    <t>　　學產房地管理</t>
  </si>
  <si>
    <t>　經濟特別收入基金</t>
  </si>
  <si>
    <t>　　1.貿易推廣工作計畫</t>
  </si>
  <si>
    <t>　　貿易推廣工作</t>
  </si>
  <si>
    <t>　　2.能源研究發展工作計畫</t>
  </si>
  <si>
    <t>　　政府儲油、石油開發及技術研究</t>
  </si>
  <si>
    <t>　　3.政府儲油、石油開發及技術研
      究計畫</t>
  </si>
  <si>
    <t>　核能發電後端營運基金</t>
  </si>
  <si>
    <t>　　1.低放射性廢棄物處理、貯存及最
      終處置計畫</t>
  </si>
  <si>
    <t>　　低放射性廢料處理、貯存及最終處
      置計畫</t>
  </si>
  <si>
    <t>　　2.用過核子燃料貯存及最終處置計
      畫</t>
  </si>
  <si>
    <t>　　用過核燃料貯存及最終處置計畫</t>
  </si>
  <si>
    <t>　　3.核子設施除役拆廠及其廢棄物處
      理及最終處置計畫</t>
  </si>
  <si>
    <t>　　核子設施除役拆廠及其廢料處理及
      最終處置計畫</t>
  </si>
  <si>
    <t>　航港建設基金</t>
  </si>
  <si>
    <t>　　補助港灣建設計畫</t>
  </si>
  <si>
    <t>　核子事故緊急應變基金</t>
  </si>
  <si>
    <t>　　1.核子事故中央災害應變工作計畫</t>
  </si>
  <si>
    <t>　　2.核子事故輻射監測工作計畫</t>
  </si>
  <si>
    <t>　　3.核子事故支援工作計畫</t>
  </si>
  <si>
    <t>　　4.核子事故地方災害應變工作計畫</t>
  </si>
  <si>
    <t>　農業特別收入基金</t>
  </si>
  <si>
    <t>　　1.收購糧食</t>
  </si>
  <si>
    <t>　　收購糧食</t>
  </si>
  <si>
    <t>公噸</t>
  </si>
  <si>
    <t>　　2.農畜產品供銷</t>
  </si>
  <si>
    <t>　　農畜產品供銷</t>
  </si>
  <si>
    <t>　　3.農業貸款計畫</t>
  </si>
  <si>
    <t>　　農業貸款計畫</t>
  </si>
  <si>
    <t>　　4.專案計畫</t>
  </si>
  <si>
    <t>　　專案計畫</t>
  </si>
  <si>
    <t>　　5.農業貸款利息差額補貼計畫</t>
  </si>
  <si>
    <t>　　農業貸款利息差額補貼</t>
  </si>
  <si>
    <t>　　6.森林遊樂及森林鐵路經營管理計
      畫</t>
  </si>
  <si>
    <t>　　森林遊樂區及鐵路運輸(客運)計畫</t>
  </si>
  <si>
    <t>　就業安定基金</t>
  </si>
  <si>
    <t>　　1.促進國民就業計畫</t>
  </si>
  <si>
    <t>　　促進國民就業</t>
  </si>
  <si>
    <t>　　2.外籍勞工管理計畫</t>
  </si>
  <si>
    <t>　　外籍勞工管理</t>
  </si>
  <si>
    <t>　　3.提升勞工福祉計畫</t>
  </si>
  <si>
    <t>　　促進視障者就業</t>
  </si>
  <si>
    <t>　　4.促進視障者就業計畫</t>
  </si>
  <si>
    <t>　　提升勞工福祉</t>
  </si>
  <si>
    <t>　健康照護基金</t>
  </si>
  <si>
    <t>　　1.醫療品質提升計畫</t>
  </si>
  <si>
    <t>　　補助貸款利息計畫</t>
  </si>
  <si>
    <t>　　2.健保紓困計畫</t>
  </si>
  <si>
    <t>　　健保紓困貸款計畫</t>
  </si>
  <si>
    <t>人次</t>
  </si>
  <si>
    <t>　　3.藥害救濟給付計畫</t>
  </si>
  <si>
    <t>　　藥害救濟給付</t>
  </si>
  <si>
    <t>　　4.菸害防制計畫</t>
  </si>
  <si>
    <t>　　菸害防制</t>
  </si>
  <si>
    <t>　　5.衛生保健計畫</t>
  </si>
  <si>
    <t>　　衛生保健</t>
  </si>
  <si>
    <t>　　6.預防接種受害救濟給付計畫</t>
  </si>
  <si>
    <t>　　預防接種受害救濟給付</t>
  </si>
  <si>
    <t>　環境保護基金</t>
  </si>
  <si>
    <r>
      <t>　環境保護基</t>
    </r>
    <r>
      <rPr>
        <sz val="11"/>
        <rFont val="華康粗明體"/>
        <family val="3"/>
      </rPr>
      <t>金</t>
    </r>
  </si>
  <si>
    <t>　　1.空氣污染防制計畫</t>
  </si>
  <si>
    <t>　　空氣污染防制</t>
  </si>
  <si>
    <t>　　2.資源回收管理計畫</t>
  </si>
  <si>
    <t>　　資源回收管理</t>
  </si>
  <si>
    <t>　　3.土壤及地下水污染整治計畫</t>
  </si>
  <si>
    <t>　　土壤及地下水污染整治</t>
  </si>
  <si>
    <t>　中華發展基金</t>
  </si>
  <si>
    <t>　　兩岸交流計畫</t>
  </si>
  <si>
    <t>　有線廣播電視事業發展基金</t>
  </si>
  <si>
    <t>　　1.撥付地方政府及捐贈公視計畫</t>
  </si>
  <si>
    <t>　　撥付直轄市、縣（市）政府從事與
      有線廣播電視法有關地方文化及公
      共建設使用</t>
  </si>
  <si>
    <t>　　2.改善電視收視、提升有線電視普
      及發展與災害救助計畫</t>
  </si>
  <si>
    <t>　　改善電視收視及災害救助</t>
  </si>
  <si>
    <t>　　3.現況調查及服務品質提升計畫</t>
  </si>
  <si>
    <t>　　現況調查及服務品質提升</t>
  </si>
  <si>
    <t>　　4.優良公益節目獎勵計畫</t>
  </si>
  <si>
    <t>　　5.有線廣播電視發展與研究計畫</t>
  </si>
  <si>
    <t>　金融監督管理基金</t>
  </si>
  <si>
    <t>　文化建設基金</t>
  </si>
  <si>
    <t>　  1.金融監理計畫</t>
  </si>
  <si>
    <t>　  2.銀行監理計畫</t>
  </si>
  <si>
    <t>　  3.證券期貨市場監理計畫</t>
  </si>
  <si>
    <t>　  4.保險監理計畫</t>
  </si>
  <si>
    <t>　　5.金融機構檢查計畫</t>
  </si>
  <si>
    <t>　行政院金融重建基金</t>
  </si>
  <si>
    <t>　　1.賠付金融機構負債超過資產之差
      額</t>
  </si>
  <si>
    <t>　　2.取得經營不善金融機構資產</t>
  </si>
  <si>
    <t>　　取得經營不善金融機構資產</t>
  </si>
  <si>
    <t>資本計畫基金：</t>
  </si>
  <si>
    <t xml:space="preserve">  國軍老舊營舍改建基金</t>
  </si>
  <si>
    <t xml:space="preserve">    1.博愛專案計畫</t>
  </si>
  <si>
    <t xml:space="preserve">    2.老舊營舍整建計畫</t>
  </si>
  <si>
    <t>大鵬灣專案計畫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</si>
</sst>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6"/>
      <name val="細明體"/>
      <family val="3"/>
    </font>
    <font>
      <b/>
      <sz val="18"/>
      <name val="華康粗明體"/>
      <family val="3"/>
    </font>
    <font>
      <sz val="18"/>
      <color indexed="12"/>
      <name val="新細明體"/>
      <family val="1"/>
    </font>
    <font>
      <b/>
      <sz val="20"/>
      <name val="華康粗明體"/>
      <family val="3"/>
    </font>
    <font>
      <b/>
      <sz val="2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1"/>
      <name val="華康粗明體"/>
      <family val="3"/>
    </font>
    <font>
      <b/>
      <sz val="12"/>
      <name val="新細明體"/>
      <family val="1"/>
    </font>
    <font>
      <sz val="11"/>
      <name val="華康中明體"/>
      <family val="3"/>
    </font>
    <font>
      <sz val="11"/>
      <name val="華康粗明體"/>
      <family val="3"/>
    </font>
    <font>
      <sz val="9"/>
      <name val="新細明體"/>
      <family val="1"/>
    </font>
    <font>
      <sz val="13"/>
      <name val="華康粗明體"/>
      <family val="3"/>
    </font>
    <font>
      <sz val="6"/>
      <name val="Times New Roman"/>
      <family val="1"/>
    </font>
    <font>
      <sz val="12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190" fontId="1" fillId="0" borderId="0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49" fontId="14" fillId="0" borderId="0" xfId="23" applyNumberFormat="1" applyFont="1" applyAlignment="1" applyProtection="1">
      <alignment horizontal="center" vertical="center"/>
      <protection/>
    </xf>
    <xf numFmtId="0" fontId="17" fillId="0" borderId="0" xfId="19" applyFont="1" applyBorder="1" applyAlignment="1" applyProtection="1">
      <alignment horizontal="center" vertical="center"/>
      <protection/>
    </xf>
    <xf numFmtId="0" fontId="19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0" xfId="19">
      <alignment/>
      <protection/>
    </xf>
    <xf numFmtId="3" fontId="1" fillId="0" borderId="0" xfId="19" applyNumberFormat="1" applyFont="1" applyFill="1" applyAlignment="1" applyProtection="1">
      <alignment horizontal="left" vertical="center"/>
      <protection/>
    </xf>
    <xf numFmtId="3" fontId="1" fillId="0" borderId="0" xfId="19" applyNumberFormat="1" applyFont="1" applyFill="1" applyAlignment="1" applyProtection="1">
      <alignment vertical="center"/>
      <protection/>
    </xf>
    <xf numFmtId="3" fontId="10" fillId="0" borderId="0" xfId="19" applyNumberFormat="1" applyFont="1" applyFill="1" applyAlignment="1" applyProtection="1">
      <alignment vertical="center"/>
      <protection/>
    </xf>
    <xf numFmtId="3" fontId="1" fillId="0" borderId="0" xfId="19" applyNumberFormat="1" applyFont="1" applyFill="1" applyAlignment="1" applyProtection="1">
      <alignment horizontal="right" vertical="center"/>
      <protection/>
    </xf>
    <xf numFmtId="188" fontId="1" fillId="0" borderId="0" xfId="19" applyNumberFormat="1" applyFont="1" applyFill="1" applyAlignment="1" applyProtection="1">
      <alignment vertical="center"/>
      <protection/>
    </xf>
    <xf numFmtId="189" fontId="1" fillId="0" borderId="0" xfId="19" applyNumberFormat="1" applyFont="1" applyFill="1" applyBorder="1" applyAlignment="1" applyProtection="1">
      <alignment vertical="center"/>
      <protection/>
    </xf>
    <xf numFmtId="49" fontId="11" fillId="0" borderId="0" xfId="23" applyNumberFormat="1" applyFont="1" applyFill="1" applyAlignment="1" applyProtection="1">
      <alignment horizontal="center" vertical="center"/>
      <protection/>
    </xf>
    <xf numFmtId="49" fontId="13" fillId="0" borderId="0" xfId="23" applyNumberFormat="1" applyFont="1" applyFill="1" applyAlignment="1" applyProtection="1">
      <alignment horizontal="center" vertical="center"/>
      <protection/>
    </xf>
    <xf numFmtId="49" fontId="13" fillId="0" borderId="0" xfId="23" applyNumberFormat="1" applyFont="1" applyFill="1" applyAlignment="1" applyProtection="1">
      <alignment horizontal="center" vertical="center"/>
      <protection/>
    </xf>
    <xf numFmtId="0" fontId="15" fillId="0" borderId="2" xfId="19" applyFont="1" applyFill="1" applyBorder="1" applyAlignment="1" applyProtection="1">
      <alignment horizontal="center" vertical="center"/>
      <protection/>
    </xf>
    <xf numFmtId="0" fontId="17" fillId="0" borderId="3" xfId="19" applyFont="1" applyFill="1" applyBorder="1" applyAlignment="1" applyProtection="1">
      <alignment horizontal="center" vertical="center"/>
      <protection/>
    </xf>
    <xf numFmtId="0" fontId="17" fillId="0" borderId="3" xfId="19" applyFont="1" applyFill="1" applyBorder="1" applyAlignment="1" applyProtection="1" quotePrefix="1">
      <alignment horizontal="center" vertical="center"/>
      <protection/>
    </xf>
    <xf numFmtId="0" fontId="17" fillId="0" borderId="4" xfId="19" applyFont="1" applyFill="1" applyBorder="1" applyAlignment="1" applyProtection="1" quotePrefix="1">
      <alignment horizontal="center" vertical="center"/>
      <protection/>
    </xf>
    <xf numFmtId="0" fontId="17" fillId="0" borderId="5" xfId="19" applyFont="1" applyFill="1" applyBorder="1" applyAlignment="1" applyProtection="1" quotePrefix="1">
      <alignment horizontal="distributed" vertical="center"/>
      <protection/>
    </xf>
    <xf numFmtId="189" fontId="17" fillId="0" borderId="6" xfId="19" applyNumberFormat="1" applyFont="1" applyFill="1" applyBorder="1" applyAlignment="1" applyProtection="1">
      <alignment horizontal="centerContinuous" vertical="center"/>
      <protection/>
    </xf>
    <xf numFmtId="190" fontId="17" fillId="0" borderId="7" xfId="19" applyNumberFormat="1" applyFont="1" applyFill="1" applyBorder="1" applyAlignment="1" applyProtection="1">
      <alignment horizontal="centerContinuous" vertical="center"/>
      <protection/>
    </xf>
    <xf numFmtId="0" fontId="17" fillId="0" borderId="8" xfId="19" applyFont="1" applyFill="1" applyBorder="1" applyAlignment="1" applyProtection="1" quotePrefix="1">
      <alignment horizontal="center" vertical="center"/>
      <protection/>
    </xf>
    <xf numFmtId="0" fontId="17" fillId="0" borderId="9" xfId="19" applyFont="1" applyFill="1" applyBorder="1" applyAlignment="1" applyProtection="1" quotePrefix="1">
      <alignment horizontal="center" vertical="center"/>
      <protection/>
    </xf>
    <xf numFmtId="0" fontId="20" fillId="0" borderId="10" xfId="19" applyFont="1" applyFill="1" applyBorder="1" applyAlignment="1" applyProtection="1">
      <alignment vertical="center"/>
      <protection/>
    </xf>
    <xf numFmtId="189" fontId="17" fillId="0" borderId="1" xfId="19" applyNumberFormat="1" applyFont="1" applyFill="1" applyBorder="1" applyAlignment="1" applyProtection="1" quotePrefix="1">
      <alignment horizontal="center" vertical="center"/>
      <protection/>
    </xf>
    <xf numFmtId="190" fontId="17" fillId="0" borderId="8" xfId="19" applyNumberFormat="1" applyFont="1" applyFill="1" applyBorder="1" applyAlignment="1" applyProtection="1">
      <alignment horizontal="center" vertical="center"/>
      <protection/>
    </xf>
    <xf numFmtId="0" fontId="17" fillId="0" borderId="11" xfId="19" applyFont="1" applyFill="1" applyBorder="1" applyAlignment="1" applyProtection="1">
      <alignment vertical="center" wrapText="1"/>
      <protection/>
    </xf>
    <xf numFmtId="0" fontId="17" fillId="0" borderId="12" xfId="19" applyFont="1" applyFill="1" applyBorder="1" applyAlignment="1" applyProtection="1">
      <alignment vertical="center" wrapText="1"/>
      <protection/>
    </xf>
    <xf numFmtId="197" fontId="5" fillId="0" borderId="13" xfId="19" applyNumberFormat="1" applyFont="1" applyFill="1" applyBorder="1" applyAlignment="1" applyProtection="1">
      <alignment horizontal="right" vertical="center"/>
      <protection/>
    </xf>
    <xf numFmtId="197" fontId="1" fillId="0" borderId="13" xfId="19" applyNumberFormat="1" applyFont="1" applyFill="1" applyBorder="1" applyAlignment="1" applyProtection="1">
      <alignment horizontal="right" vertical="center"/>
      <protection/>
    </xf>
    <xf numFmtId="194" fontId="1" fillId="0" borderId="14" xfId="20" applyNumberFormat="1" applyFont="1" applyFill="1" applyBorder="1" applyAlignment="1" applyProtection="1">
      <alignment horizontal="right" vertical="center"/>
      <protection/>
    </xf>
    <xf numFmtId="193" fontId="1" fillId="0" borderId="11" xfId="19" applyNumberFormat="1" applyFont="1" applyFill="1" applyBorder="1" applyAlignment="1" applyProtection="1">
      <alignment horizontal="right" vertical="center"/>
      <protection/>
    </xf>
    <xf numFmtId="0" fontId="19" fillId="0" borderId="0" xfId="19" applyNumberFormat="1" applyFont="1" applyFill="1" applyBorder="1" applyAlignment="1" applyProtection="1">
      <alignment horizontal="left" vertical="center"/>
      <protection/>
    </xf>
    <xf numFmtId="0" fontId="19" fillId="0" borderId="15" xfId="19" applyNumberFormat="1" applyFont="1" applyFill="1" applyBorder="1" applyAlignment="1" applyProtection="1">
      <alignment horizontal="left" vertical="center"/>
      <protection/>
    </xf>
    <xf numFmtId="0" fontId="21" fillId="0" borderId="14" xfId="19" applyFont="1" applyFill="1" applyBorder="1" applyAlignment="1" applyProtection="1">
      <alignment horizontal="center" vertical="center"/>
      <protection/>
    </xf>
    <xf numFmtId="197" fontId="1" fillId="0" borderId="14" xfId="19" applyNumberFormat="1" applyFont="1" applyFill="1" applyBorder="1" applyAlignment="1" applyProtection="1">
      <alignment horizontal="right" vertical="center"/>
      <protection/>
    </xf>
    <xf numFmtId="193" fontId="1" fillId="0" borderId="0" xfId="19" applyNumberFormat="1" applyFont="1" applyFill="1" applyBorder="1" applyAlignment="1" applyProtection="1">
      <alignment horizontal="right" vertical="center"/>
      <protection/>
    </xf>
    <xf numFmtId="0" fontId="22" fillId="0" borderId="15" xfId="19" applyNumberFormat="1" applyFont="1" applyFill="1" applyBorder="1" applyAlignment="1" applyProtection="1">
      <alignment horizontal="left" vertical="center" wrapText="1"/>
      <protection/>
    </xf>
    <xf numFmtId="0" fontId="22" fillId="0" borderId="14" xfId="19" applyFont="1" applyFill="1" applyBorder="1" applyAlignment="1" applyProtection="1">
      <alignment vertical="center" wrapText="1"/>
      <protection/>
    </xf>
    <xf numFmtId="197" fontId="1" fillId="0" borderId="14" xfId="19" applyNumberFormat="1" applyFont="1" applyFill="1" applyBorder="1" applyAlignment="1" applyProtection="1">
      <alignment horizontal="right" vertical="center"/>
      <protection locked="0"/>
    </xf>
    <xf numFmtId="0" fontId="17" fillId="0" borderId="15" xfId="19" applyFont="1" applyFill="1" applyBorder="1" applyAlignment="1" applyProtection="1">
      <alignment vertical="center" wrapText="1"/>
      <protection/>
    </xf>
    <xf numFmtId="0" fontId="24" fillId="0" borderId="14" xfId="19" applyFont="1" applyFill="1" applyBorder="1" applyAlignment="1" applyProtection="1">
      <alignment vertical="center"/>
      <protection/>
    </xf>
    <xf numFmtId="0" fontId="19" fillId="0" borderId="14" xfId="19" applyFont="1" applyFill="1" applyBorder="1" applyAlignment="1" applyProtection="1">
      <alignment horizontal="left" vertical="center"/>
      <protection/>
    </xf>
    <xf numFmtId="0" fontId="22" fillId="0" borderId="15" xfId="19" applyNumberFormat="1" applyFont="1" applyFill="1" applyBorder="1" applyAlignment="1" applyProtection="1">
      <alignment horizontal="left" vertical="center"/>
      <protection/>
    </xf>
    <xf numFmtId="0" fontId="22" fillId="0" borderId="14" xfId="19" applyFont="1" applyFill="1" applyBorder="1" applyAlignment="1" applyProtection="1">
      <alignment horizontal="left" vertical="center"/>
      <protection/>
    </xf>
    <xf numFmtId="0" fontId="26" fillId="0" borderId="15" xfId="19" applyFont="1" applyFill="1" applyBorder="1" applyAlignment="1" applyProtection="1">
      <alignment horizontal="center" vertical="center"/>
      <protection/>
    </xf>
    <xf numFmtId="0" fontId="22" fillId="0" borderId="16" xfId="19" applyNumberFormat="1" applyFont="1" applyFill="1" applyBorder="1" applyAlignment="1" applyProtection="1">
      <alignment horizontal="left" vertical="center" wrapText="1"/>
      <protection/>
    </xf>
    <xf numFmtId="0" fontId="22" fillId="0" borderId="17" xfId="19" applyFont="1" applyFill="1" applyBorder="1" applyAlignment="1" applyProtection="1">
      <alignment horizontal="left" vertical="center"/>
      <protection/>
    </xf>
    <xf numFmtId="197" fontId="1" fillId="0" borderId="17" xfId="19" applyNumberFormat="1" applyFont="1" applyFill="1" applyBorder="1" applyAlignment="1" applyProtection="1">
      <alignment horizontal="right" vertical="center"/>
      <protection locked="0"/>
    </xf>
    <xf numFmtId="194" fontId="1" fillId="0" borderId="17" xfId="20" applyNumberFormat="1" applyFont="1" applyFill="1" applyBorder="1" applyAlignment="1" applyProtection="1">
      <alignment horizontal="right" vertical="center"/>
      <protection/>
    </xf>
    <xf numFmtId="193" fontId="1" fillId="0" borderId="2" xfId="19" applyNumberFormat="1" applyFont="1" applyFill="1" applyBorder="1" applyAlignment="1" applyProtection="1">
      <alignment horizontal="right" vertical="center"/>
      <protection/>
    </xf>
    <xf numFmtId="193" fontId="1" fillId="0" borderId="18" xfId="19" applyNumberFormat="1" applyFont="1" applyFill="1" applyBorder="1" applyAlignment="1" applyProtection="1">
      <alignment horizontal="right" vertical="center"/>
      <protection/>
    </xf>
    <xf numFmtId="0" fontId="22" fillId="0" borderId="14" xfId="19" applyFont="1" applyFill="1" applyBorder="1" applyAlignment="1" applyProtection="1">
      <alignment horizontal="center" vertical="center"/>
      <protection/>
    </xf>
    <xf numFmtId="0" fontId="22" fillId="0" borderId="15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Border="1" applyAlignment="1" applyProtection="1">
      <alignment horizontal="center" vertical="center"/>
      <protection/>
    </xf>
    <xf numFmtId="0" fontId="22" fillId="0" borderId="16" xfId="19" applyNumberFormat="1" applyFont="1" applyFill="1" applyBorder="1" applyAlignment="1" applyProtection="1">
      <alignment horizontal="left" vertical="center"/>
      <protection/>
    </xf>
    <xf numFmtId="0" fontId="26" fillId="0" borderId="14" xfId="19" applyFont="1" applyFill="1" applyBorder="1" applyAlignment="1" applyProtection="1" quotePrefix="1">
      <alignment horizontal="left" vertical="center" indent="1"/>
      <protection/>
    </xf>
    <xf numFmtId="0" fontId="26" fillId="0" borderId="14" xfId="19" applyFont="1" applyFill="1" applyBorder="1" applyAlignment="1" applyProtection="1">
      <alignment horizontal="center" vertical="center"/>
      <protection/>
    </xf>
    <xf numFmtId="0" fontId="26" fillId="0" borderId="14" xfId="19" applyFont="1" applyFill="1" applyBorder="1" applyAlignment="1" applyProtection="1">
      <alignment vertical="center"/>
      <protection/>
    </xf>
    <xf numFmtId="0" fontId="22" fillId="0" borderId="0" xfId="19" applyNumberFormat="1" applyFont="1" applyFill="1" applyBorder="1" applyAlignment="1" applyProtection="1">
      <alignment horizontal="left" vertical="center"/>
      <protection/>
    </xf>
    <xf numFmtId="0" fontId="22" fillId="0" borderId="0" xfId="19" applyNumberFormat="1" applyFont="1" applyFill="1" applyBorder="1" applyAlignment="1" applyProtection="1">
      <alignment horizontal="left" vertical="center" wrapText="1"/>
      <protection/>
    </xf>
    <xf numFmtId="0" fontId="0" fillId="0" borderId="10" xfId="19" applyFont="1" applyFill="1" applyBorder="1" applyAlignment="1" applyProtection="1">
      <alignment vertical="center"/>
      <protection/>
    </xf>
    <xf numFmtId="0" fontId="0" fillId="0" borderId="13" xfId="19" applyFont="1" applyFill="1" applyBorder="1" applyAlignment="1" applyProtection="1">
      <alignment vertical="center"/>
      <protection/>
    </xf>
    <xf numFmtId="0" fontId="22" fillId="0" borderId="17" xfId="19" applyFont="1" applyFill="1" applyBorder="1" applyAlignment="1" applyProtection="1">
      <alignment horizontal="center" vertical="center"/>
      <protection/>
    </xf>
    <xf numFmtId="0" fontId="0" fillId="0" borderId="0" xfId="19" applyFont="1" applyFill="1">
      <alignment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R01" xfId="19"/>
    <cellStyle name="一般_現金流量綜計表(政事)" xfId="20"/>
    <cellStyle name="Comma" xfId="21"/>
    <cellStyle name="Comma [0]" xfId="22"/>
    <cellStyle name="千分位[0]_R01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578;&#19978;&#32178;&#36039;&#26009;\&#27770;&#31639;\95&#27770;&#31639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578;&#19978;&#32178;&#36039;&#26009;\&#27770;&#31639;\95&#27770;&#3163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97"/>
  <sheetViews>
    <sheetView tabSelected="1" zoomScale="75" zoomScaleNormal="75" zoomScaleSheetLayoutView="75" workbookViewId="0" topLeftCell="A85">
      <selection activeCell="G11" sqref="G11"/>
    </sheetView>
  </sheetViews>
  <sheetFormatPr defaultColWidth="9.00390625" defaultRowHeight="16.5"/>
  <cols>
    <col min="1" max="3" width="9.00390625" style="67" customWidth="1"/>
    <col min="4" max="4" width="8.00390625" style="67" customWidth="1"/>
    <col min="5" max="5" width="6.50390625" style="67" customWidth="1"/>
    <col min="6" max="7" width="16.00390625" style="67" customWidth="1"/>
    <col min="8" max="8" width="16.875" style="67" customWidth="1"/>
    <col min="9" max="9" width="8.125" style="67" customWidth="1"/>
    <col min="10" max="16384" width="9.00390625" style="7" customWidth="1"/>
  </cols>
  <sheetData>
    <row r="1" spans="1:10" s="2" customFormat="1" ht="19.5" customHeight="1">
      <c r="A1" s="8"/>
      <c r="B1" s="8"/>
      <c r="C1" s="9"/>
      <c r="D1" s="9"/>
      <c r="E1" s="10"/>
      <c r="F1" s="11"/>
      <c r="G1" s="9"/>
      <c r="H1" s="12"/>
      <c r="I1" s="13"/>
      <c r="J1" s="1"/>
    </row>
    <row r="2" spans="1:10" s="2" customFormat="1" ht="36" customHeight="1">
      <c r="A2" s="14" t="s">
        <v>3</v>
      </c>
      <c r="B2" s="15"/>
      <c r="C2" s="15"/>
      <c r="D2" s="15"/>
      <c r="E2" s="15"/>
      <c r="F2" s="15"/>
      <c r="G2" s="15"/>
      <c r="H2" s="15"/>
      <c r="I2" s="15"/>
      <c r="J2" s="3"/>
    </row>
    <row r="3" spans="1:10" s="2" customFormat="1" ht="22.5" customHeight="1">
      <c r="A3" s="16"/>
      <c r="B3" s="16"/>
      <c r="C3" s="16"/>
      <c r="D3" s="16"/>
      <c r="E3" s="16"/>
      <c r="F3" s="16"/>
      <c r="G3" s="16"/>
      <c r="H3" s="16"/>
      <c r="I3" s="16"/>
      <c r="J3" s="3"/>
    </row>
    <row r="4" spans="1:10" s="2" customFormat="1" ht="24.75" customHeight="1" thickBo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4"/>
    </row>
    <row r="5" spans="1:9" s="5" customFormat="1" ht="21" customHeight="1">
      <c r="A5" s="18" t="s">
        <v>5</v>
      </c>
      <c r="B5" s="19"/>
      <c r="C5" s="19"/>
      <c r="D5" s="20"/>
      <c r="E5" s="21" t="s">
        <v>0</v>
      </c>
      <c r="F5" s="21" t="s">
        <v>6</v>
      </c>
      <c r="G5" s="21" t="s">
        <v>7</v>
      </c>
      <c r="H5" s="22" t="s">
        <v>1</v>
      </c>
      <c r="I5" s="23"/>
    </row>
    <row r="6" spans="1:9" s="5" customFormat="1" ht="21" customHeight="1">
      <c r="A6" s="24"/>
      <c r="B6" s="24"/>
      <c r="C6" s="24"/>
      <c r="D6" s="25"/>
      <c r="E6" s="26"/>
      <c r="F6" s="64"/>
      <c r="G6" s="64"/>
      <c r="H6" s="27" t="s">
        <v>8</v>
      </c>
      <c r="I6" s="28" t="s">
        <v>2</v>
      </c>
    </row>
    <row r="7" spans="1:9" s="2" customFormat="1" ht="21.75" customHeight="1">
      <c r="A7" s="29" t="s">
        <v>9</v>
      </c>
      <c r="B7" s="29"/>
      <c r="C7" s="29"/>
      <c r="D7" s="30"/>
      <c r="E7" s="65"/>
      <c r="F7" s="31"/>
      <c r="G7" s="32"/>
      <c r="H7" s="33"/>
      <c r="I7" s="34"/>
    </row>
    <row r="8" spans="1:9" s="2" customFormat="1" ht="21.75" customHeight="1">
      <c r="A8" s="35" t="s">
        <v>10</v>
      </c>
      <c r="B8" s="35"/>
      <c r="C8" s="35"/>
      <c r="D8" s="36"/>
      <c r="E8" s="37"/>
      <c r="F8" s="38"/>
      <c r="G8" s="38"/>
      <c r="H8" s="33"/>
      <c r="I8" s="39"/>
    </row>
    <row r="9" spans="1:9" s="2" customFormat="1" ht="21.75" customHeight="1">
      <c r="A9" s="40" t="s">
        <v>11</v>
      </c>
      <c r="B9" s="41"/>
      <c r="C9" s="41"/>
      <c r="D9" s="41"/>
      <c r="E9" s="55" t="s">
        <v>12</v>
      </c>
      <c r="F9" s="42">
        <v>615605693</v>
      </c>
      <c r="G9" s="42">
        <v>646165863</v>
      </c>
      <c r="H9" s="33">
        <f>+G9-F9</f>
        <v>30560170</v>
      </c>
      <c r="I9" s="39">
        <f>IF(F9=0,0,ABS(ROUND(H9/F9*100,2)))</f>
        <v>4.96</v>
      </c>
    </row>
    <row r="10" spans="1:9" s="2" customFormat="1" ht="21.75" customHeight="1">
      <c r="A10" s="43" t="s">
        <v>13</v>
      </c>
      <c r="B10" s="44"/>
      <c r="C10" s="44"/>
      <c r="D10" s="44"/>
      <c r="E10" s="55"/>
      <c r="F10" s="38"/>
      <c r="G10" s="38"/>
      <c r="H10" s="33"/>
      <c r="I10" s="39"/>
    </row>
    <row r="11" spans="1:9" s="2" customFormat="1" ht="21.75" customHeight="1">
      <c r="A11" s="36" t="s">
        <v>14</v>
      </c>
      <c r="B11" s="45"/>
      <c r="C11" s="45"/>
      <c r="D11" s="45"/>
      <c r="E11" s="55"/>
      <c r="F11" s="38"/>
      <c r="G11" s="38"/>
      <c r="H11" s="33"/>
      <c r="I11" s="39"/>
    </row>
    <row r="12" spans="1:9" s="2" customFormat="1" ht="20.25" customHeight="1">
      <c r="A12" s="46" t="s">
        <v>15</v>
      </c>
      <c r="B12" s="47" t="s">
        <v>16</v>
      </c>
      <c r="C12" s="47" t="s">
        <v>16</v>
      </c>
      <c r="D12" s="47" t="s">
        <v>16</v>
      </c>
      <c r="E12" s="55" t="s">
        <v>12</v>
      </c>
      <c r="F12" s="42">
        <v>23215046</v>
      </c>
      <c r="G12" s="42">
        <v>21960721</v>
      </c>
      <c r="H12" s="33">
        <f>+G12-F12</f>
        <v>-1254325</v>
      </c>
      <c r="I12" s="39">
        <f>IF(F12=0,0,ABS(ROUND(H12/F12*100,2)))</f>
        <v>5.4</v>
      </c>
    </row>
    <row r="13" spans="1:9" s="2" customFormat="1" ht="20.25" customHeight="1">
      <c r="A13" s="46" t="s">
        <v>17</v>
      </c>
      <c r="B13" s="47" t="s">
        <v>18</v>
      </c>
      <c r="C13" s="47" t="s">
        <v>18</v>
      </c>
      <c r="D13" s="47" t="s">
        <v>18</v>
      </c>
      <c r="E13" s="55" t="s">
        <v>12</v>
      </c>
      <c r="F13" s="42">
        <v>1238931</v>
      </c>
      <c r="G13" s="42">
        <v>1117104</v>
      </c>
      <c r="H13" s="33">
        <f>+G13-F13</f>
        <v>-121827</v>
      </c>
      <c r="I13" s="39">
        <f>IF(F13=0,0,ABS(ROUND(H13/F13*100,2)))</f>
        <v>9.83</v>
      </c>
    </row>
    <row r="14" spans="1:9" s="2" customFormat="1" ht="20.25" customHeight="1">
      <c r="A14" s="46" t="s">
        <v>19</v>
      </c>
      <c r="B14" s="47" t="s">
        <v>20</v>
      </c>
      <c r="C14" s="47" t="s">
        <v>20</v>
      </c>
      <c r="D14" s="47" t="s">
        <v>20</v>
      </c>
      <c r="E14" s="55" t="s">
        <v>12</v>
      </c>
      <c r="F14" s="42">
        <v>2289147</v>
      </c>
      <c r="G14" s="42">
        <v>1947105</v>
      </c>
      <c r="H14" s="33">
        <f>+G14-F14</f>
        <v>-342042</v>
      </c>
      <c r="I14" s="39">
        <f>IF(F14=0,0,ABS(ROUND(H14/F14*100,2)))</f>
        <v>14.94</v>
      </c>
    </row>
    <row r="15" spans="1:9" s="2" customFormat="1" ht="21.75" customHeight="1">
      <c r="A15" s="36" t="s">
        <v>21</v>
      </c>
      <c r="B15" s="45" t="s">
        <v>21</v>
      </c>
      <c r="C15" s="45" t="s">
        <v>21</v>
      </c>
      <c r="D15" s="45" t="s">
        <v>21</v>
      </c>
      <c r="E15" s="55"/>
      <c r="F15" s="38"/>
      <c r="G15" s="38"/>
      <c r="H15" s="33"/>
      <c r="I15" s="39"/>
    </row>
    <row r="16" spans="1:9" s="2" customFormat="1" ht="32.25" customHeight="1">
      <c r="A16" s="40" t="s">
        <v>22</v>
      </c>
      <c r="B16" s="47" t="s">
        <v>23</v>
      </c>
      <c r="C16" s="47" t="s">
        <v>23</v>
      </c>
      <c r="D16" s="47" t="s">
        <v>23</v>
      </c>
      <c r="E16" s="55" t="s">
        <v>12</v>
      </c>
      <c r="F16" s="42">
        <v>136000</v>
      </c>
      <c r="G16" s="42">
        <v>479606</v>
      </c>
      <c r="H16" s="33">
        <f aca="true" t="shared" si="0" ref="H16:H22">+G16-F16</f>
        <v>343606</v>
      </c>
      <c r="I16" s="39">
        <f aca="true" t="shared" si="1" ref="I16:I22">IF(F16=0,0,ABS(ROUND(H16/F16*100,2)))</f>
        <v>252.65</v>
      </c>
    </row>
    <row r="17" spans="1:9" s="2" customFormat="1" ht="31.5" customHeight="1">
      <c r="A17" s="40" t="s">
        <v>24</v>
      </c>
      <c r="B17" s="47" t="s">
        <v>25</v>
      </c>
      <c r="C17" s="47" t="s">
        <v>25</v>
      </c>
      <c r="D17" s="47" t="s">
        <v>25</v>
      </c>
      <c r="E17" s="55" t="s">
        <v>12</v>
      </c>
      <c r="F17" s="42">
        <v>160000</v>
      </c>
      <c r="G17" s="42">
        <v>523266</v>
      </c>
      <c r="H17" s="33">
        <f t="shared" si="0"/>
        <v>363266</v>
      </c>
      <c r="I17" s="39">
        <f t="shared" si="1"/>
        <v>227.04</v>
      </c>
    </row>
    <row r="18" spans="1:9" s="2" customFormat="1" ht="32.25" customHeight="1">
      <c r="A18" s="40" t="s">
        <v>26</v>
      </c>
      <c r="B18" s="47" t="s">
        <v>27</v>
      </c>
      <c r="C18" s="47" t="s">
        <v>27</v>
      </c>
      <c r="D18" s="47" t="s">
        <v>27</v>
      </c>
      <c r="E18" s="55" t="s">
        <v>12</v>
      </c>
      <c r="F18" s="42">
        <v>304000</v>
      </c>
      <c r="G18" s="42">
        <v>491035</v>
      </c>
      <c r="H18" s="33">
        <f t="shared" si="0"/>
        <v>187035</v>
      </c>
      <c r="I18" s="39">
        <f t="shared" si="1"/>
        <v>61.52</v>
      </c>
    </row>
    <row r="19" spans="1:9" s="2" customFormat="1" ht="33.75" customHeight="1">
      <c r="A19" s="40" t="s">
        <v>28</v>
      </c>
      <c r="B19" s="47" t="s">
        <v>29</v>
      </c>
      <c r="C19" s="47" t="s">
        <v>29</v>
      </c>
      <c r="D19" s="47" t="s">
        <v>29</v>
      </c>
      <c r="E19" s="55" t="s">
        <v>12</v>
      </c>
      <c r="F19" s="42">
        <v>200000</v>
      </c>
      <c r="G19" s="42">
        <v>60915</v>
      </c>
      <c r="H19" s="33">
        <f t="shared" si="0"/>
        <v>-139085</v>
      </c>
      <c r="I19" s="39">
        <f t="shared" si="1"/>
        <v>69.54</v>
      </c>
    </row>
    <row r="20" spans="1:9" s="2" customFormat="1" ht="30.75" customHeight="1">
      <c r="A20" s="40" t="s">
        <v>30</v>
      </c>
      <c r="B20" s="47"/>
      <c r="C20" s="47"/>
      <c r="D20" s="47"/>
      <c r="E20" s="55" t="s">
        <v>12</v>
      </c>
      <c r="F20" s="42">
        <v>150000</v>
      </c>
      <c r="G20" s="42">
        <v>165226</v>
      </c>
      <c r="H20" s="33">
        <f t="shared" si="0"/>
        <v>15226</v>
      </c>
      <c r="I20" s="39">
        <f t="shared" si="1"/>
        <v>10.15</v>
      </c>
    </row>
    <row r="21" spans="1:9" s="2" customFormat="1" ht="21.75" customHeight="1">
      <c r="A21" s="40" t="s">
        <v>31</v>
      </c>
      <c r="B21" s="47"/>
      <c r="C21" s="47"/>
      <c r="D21" s="47"/>
      <c r="E21" s="55" t="s">
        <v>12</v>
      </c>
      <c r="F21" s="42">
        <v>350000</v>
      </c>
      <c r="G21" s="42"/>
      <c r="H21" s="33">
        <f t="shared" si="0"/>
        <v>-350000</v>
      </c>
      <c r="I21" s="39">
        <f t="shared" si="1"/>
        <v>100</v>
      </c>
    </row>
    <row r="22" spans="1:9" s="2" customFormat="1" ht="24" customHeight="1">
      <c r="A22" s="40" t="s">
        <v>32</v>
      </c>
      <c r="B22" s="47"/>
      <c r="C22" s="47"/>
      <c r="D22" s="47"/>
      <c r="E22" s="55" t="s">
        <v>12</v>
      </c>
      <c r="F22" s="42">
        <v>1700000</v>
      </c>
      <c r="G22" s="42"/>
      <c r="H22" s="33">
        <f t="shared" si="0"/>
        <v>-1700000</v>
      </c>
      <c r="I22" s="39">
        <f t="shared" si="1"/>
        <v>100</v>
      </c>
    </row>
    <row r="23" spans="1:9" s="2" customFormat="1" ht="21.75" customHeight="1">
      <c r="A23" s="36" t="s">
        <v>33</v>
      </c>
      <c r="B23" s="45" t="s">
        <v>33</v>
      </c>
      <c r="C23" s="45" t="s">
        <v>33</v>
      </c>
      <c r="D23" s="45" t="s">
        <v>33</v>
      </c>
      <c r="E23" s="55"/>
      <c r="F23" s="38"/>
      <c r="G23" s="38"/>
      <c r="H23" s="33"/>
      <c r="I23" s="39"/>
    </row>
    <row r="24" spans="1:9" s="2" customFormat="1" ht="48.75" customHeight="1">
      <c r="A24" s="40" t="s">
        <v>34</v>
      </c>
      <c r="B24" s="47" t="s">
        <v>35</v>
      </c>
      <c r="C24" s="47" t="s">
        <v>35</v>
      </c>
      <c r="D24" s="47" t="s">
        <v>35</v>
      </c>
      <c r="E24" s="55" t="s">
        <v>12</v>
      </c>
      <c r="F24" s="42">
        <v>23051203</v>
      </c>
      <c r="G24" s="42">
        <v>4175002</v>
      </c>
      <c r="H24" s="33">
        <f>+G24-F24</f>
        <v>-18876201</v>
      </c>
      <c r="I24" s="39">
        <f>IF(F24=0,0,ABS(ROUND(H24/F24*100,2)))</f>
        <v>81.89</v>
      </c>
    </row>
    <row r="25" spans="1:9" s="2" customFormat="1" ht="21.75" customHeight="1">
      <c r="A25" s="36" t="s">
        <v>36</v>
      </c>
      <c r="B25" s="45" t="s">
        <v>36</v>
      </c>
      <c r="C25" s="45" t="s">
        <v>36</v>
      </c>
      <c r="D25" s="45" t="s">
        <v>36</v>
      </c>
      <c r="E25" s="48"/>
      <c r="F25" s="38"/>
      <c r="G25" s="38"/>
      <c r="H25" s="33"/>
      <c r="I25" s="39"/>
    </row>
    <row r="26" spans="1:9" s="2" customFormat="1" ht="20.25" customHeight="1">
      <c r="A26" s="46" t="s">
        <v>37</v>
      </c>
      <c r="B26" s="47" t="s">
        <v>38</v>
      </c>
      <c r="C26" s="47" t="s">
        <v>38</v>
      </c>
      <c r="D26" s="47" t="s">
        <v>38</v>
      </c>
      <c r="E26" s="48" t="s">
        <v>39</v>
      </c>
      <c r="F26" s="42">
        <v>3800</v>
      </c>
      <c r="G26" s="42">
        <v>4602</v>
      </c>
      <c r="H26" s="33">
        <f>+G26-F26</f>
        <v>802</v>
      </c>
      <c r="I26" s="39">
        <f>IF(F26=0,0,ABS(ROUND(H26/F26*100,2)))</f>
        <v>21.11</v>
      </c>
    </row>
    <row r="27" spans="1:9" s="2" customFormat="1" ht="20.25" customHeight="1">
      <c r="A27" s="46" t="s">
        <v>40</v>
      </c>
      <c r="B27" s="47" t="s">
        <v>41</v>
      </c>
      <c r="C27" s="47" t="s">
        <v>41</v>
      </c>
      <c r="D27" s="47" t="s">
        <v>41</v>
      </c>
      <c r="E27" s="55" t="s">
        <v>12</v>
      </c>
      <c r="F27" s="42">
        <v>747693</v>
      </c>
      <c r="G27" s="42">
        <v>566693</v>
      </c>
      <c r="H27" s="33">
        <f>+G27-F27</f>
        <v>-181000</v>
      </c>
      <c r="I27" s="39">
        <f>IF(F27=0,0,ABS(ROUND(H27/F27*100,2)))</f>
        <v>24.21</v>
      </c>
    </row>
    <row r="28" spans="1:9" s="2" customFormat="1" ht="20.25" customHeight="1">
      <c r="A28" s="46" t="s">
        <v>42</v>
      </c>
      <c r="B28" s="47" t="s">
        <v>43</v>
      </c>
      <c r="C28" s="47" t="s">
        <v>43</v>
      </c>
      <c r="D28" s="47" t="s">
        <v>43</v>
      </c>
      <c r="E28" s="48" t="s">
        <v>44</v>
      </c>
      <c r="F28" s="42">
        <v>1250</v>
      </c>
      <c r="G28" s="42">
        <v>1201</v>
      </c>
      <c r="H28" s="33">
        <f>+G28-F28</f>
        <v>-49</v>
      </c>
      <c r="I28" s="39">
        <f>IF(F28=0,0,ABS(ROUND(H28/F28*100,2)))</f>
        <v>3.92</v>
      </c>
    </row>
    <row r="29" spans="1:9" s="2" customFormat="1" ht="20.25" customHeight="1">
      <c r="A29" s="46" t="s">
        <v>45</v>
      </c>
      <c r="B29" s="47" t="s">
        <v>46</v>
      </c>
      <c r="C29" s="47" t="s">
        <v>46</v>
      </c>
      <c r="D29" s="47" t="s">
        <v>46</v>
      </c>
      <c r="E29" s="55" t="s">
        <v>12</v>
      </c>
      <c r="F29" s="42">
        <v>282971</v>
      </c>
      <c r="G29" s="42">
        <v>270718</v>
      </c>
      <c r="H29" s="33">
        <f>+G29-F29</f>
        <v>-12253</v>
      </c>
      <c r="I29" s="39">
        <f>IF(F29=0,0,ABS(ROUND(H29/F29*100,2)))</f>
        <v>4.33</v>
      </c>
    </row>
    <row r="30" spans="1:9" s="2" customFormat="1" ht="21.75" customHeight="1">
      <c r="A30" s="36" t="s">
        <v>47</v>
      </c>
      <c r="B30" s="45" t="s">
        <v>21</v>
      </c>
      <c r="C30" s="45" t="s">
        <v>21</v>
      </c>
      <c r="D30" s="45" t="s">
        <v>21</v>
      </c>
      <c r="E30" s="55"/>
      <c r="F30" s="38"/>
      <c r="G30" s="38"/>
      <c r="H30" s="33"/>
      <c r="I30" s="39"/>
    </row>
    <row r="31" spans="1:9" s="6" customFormat="1" ht="35.25" customHeight="1">
      <c r="A31" s="40" t="s">
        <v>48</v>
      </c>
      <c r="B31" s="47" t="s">
        <v>23</v>
      </c>
      <c r="C31" s="47" t="s">
        <v>23</v>
      </c>
      <c r="D31" s="47" t="s">
        <v>23</v>
      </c>
      <c r="E31" s="55" t="s">
        <v>12</v>
      </c>
      <c r="F31" s="42">
        <v>76100</v>
      </c>
      <c r="G31" s="42">
        <v>31417</v>
      </c>
      <c r="H31" s="33">
        <f>+G31-F31</f>
        <v>-44683</v>
      </c>
      <c r="I31" s="39">
        <f>IF(F31=0,0,ABS(ROUND(H31/F31*100,2)))</f>
        <v>58.72</v>
      </c>
    </row>
    <row r="32" spans="1:9" s="2" customFormat="1" ht="50.25" customHeight="1">
      <c r="A32" s="40" t="s">
        <v>49</v>
      </c>
      <c r="B32" s="47" t="s">
        <v>50</v>
      </c>
      <c r="C32" s="47" t="s">
        <v>50</v>
      </c>
      <c r="D32" s="47" t="s">
        <v>50</v>
      </c>
      <c r="E32" s="55" t="s">
        <v>12</v>
      </c>
      <c r="F32" s="42">
        <v>70000</v>
      </c>
      <c r="G32" s="42">
        <v>130669</v>
      </c>
      <c r="H32" s="33">
        <f>+G32-F32</f>
        <v>60669</v>
      </c>
      <c r="I32" s="39">
        <f>IF(F32=0,0,ABS(ROUND(H32/F32*100,2)))</f>
        <v>86.67</v>
      </c>
    </row>
    <row r="33" spans="1:9" s="2" customFormat="1" ht="36" customHeight="1" thickBot="1">
      <c r="A33" s="49" t="s">
        <v>51</v>
      </c>
      <c r="B33" s="50" t="s">
        <v>52</v>
      </c>
      <c r="C33" s="50" t="s">
        <v>52</v>
      </c>
      <c r="D33" s="50" t="s">
        <v>52</v>
      </c>
      <c r="E33" s="66" t="s">
        <v>12</v>
      </c>
      <c r="F33" s="51">
        <v>76000</v>
      </c>
      <c r="G33" s="51">
        <v>47053</v>
      </c>
      <c r="H33" s="52">
        <f>+G33-F33</f>
        <v>-28947</v>
      </c>
      <c r="I33" s="53">
        <f>IF(F33=0,0,ABS(ROUND(H33/F33*100,2)))</f>
        <v>38.09</v>
      </c>
    </row>
    <row r="34" spans="1:9" s="2" customFormat="1" ht="33" customHeight="1">
      <c r="A34" s="40" t="s">
        <v>53</v>
      </c>
      <c r="B34" s="47" t="s">
        <v>54</v>
      </c>
      <c r="C34" s="47" t="s">
        <v>54</v>
      </c>
      <c r="D34" s="47" t="s">
        <v>54</v>
      </c>
      <c r="E34" s="55" t="s">
        <v>12</v>
      </c>
      <c r="F34" s="42">
        <v>61587</v>
      </c>
      <c r="G34" s="42">
        <v>16890</v>
      </c>
      <c r="H34" s="33">
        <f>+G34-F34</f>
        <v>-44697</v>
      </c>
      <c r="I34" s="39">
        <f>IF(F34=0,0,ABS(ROUND(H34/F34*100,2)))</f>
        <v>72.58</v>
      </c>
    </row>
    <row r="35" spans="1:9" s="2" customFormat="1" ht="21.75" customHeight="1">
      <c r="A35" s="36" t="s">
        <v>55</v>
      </c>
      <c r="B35" s="45" t="s">
        <v>55</v>
      </c>
      <c r="C35" s="45" t="s">
        <v>55</v>
      </c>
      <c r="D35" s="45" t="s">
        <v>55</v>
      </c>
      <c r="E35" s="55"/>
      <c r="F35" s="38"/>
      <c r="G35" s="38"/>
      <c r="H35" s="33"/>
      <c r="I35" s="39"/>
    </row>
    <row r="36" spans="1:9" s="6" customFormat="1" ht="20.25" customHeight="1">
      <c r="A36" s="46" t="s">
        <v>56</v>
      </c>
      <c r="B36" s="47" t="s">
        <v>57</v>
      </c>
      <c r="C36" s="47" t="s">
        <v>57</v>
      </c>
      <c r="D36" s="47" t="s">
        <v>57</v>
      </c>
      <c r="E36" s="55" t="s">
        <v>12</v>
      </c>
      <c r="F36" s="42">
        <v>345293</v>
      </c>
      <c r="G36" s="42">
        <v>560036</v>
      </c>
      <c r="H36" s="33">
        <f>+G36-F36</f>
        <v>214743</v>
      </c>
      <c r="I36" s="54">
        <f>IF(F36=0,0,ABS(ROUND(H36/F36*100,2)))</f>
        <v>62.19</v>
      </c>
    </row>
    <row r="37" spans="1:9" s="2" customFormat="1" ht="20.25" customHeight="1">
      <c r="A37" s="46" t="s">
        <v>58</v>
      </c>
      <c r="B37" s="47" t="s">
        <v>59</v>
      </c>
      <c r="C37" s="47" t="s">
        <v>59</v>
      </c>
      <c r="D37" s="47" t="s">
        <v>59</v>
      </c>
      <c r="E37" s="55" t="s">
        <v>12</v>
      </c>
      <c r="F37" s="42">
        <v>96121</v>
      </c>
      <c r="G37" s="42">
        <v>74943</v>
      </c>
      <c r="H37" s="33">
        <f>+G37-F37</f>
        <v>-21178</v>
      </c>
      <c r="I37" s="39">
        <f>IF(F37=0,0,ABS(ROUND(H37/F37*100,2)))</f>
        <v>22.03</v>
      </c>
    </row>
    <row r="38" spans="1:9" s="2" customFormat="1" ht="21.75" customHeight="1">
      <c r="A38" s="36" t="s">
        <v>60</v>
      </c>
      <c r="B38" s="45" t="s">
        <v>60</v>
      </c>
      <c r="C38" s="45" t="s">
        <v>60</v>
      </c>
      <c r="D38" s="45" t="s">
        <v>60</v>
      </c>
      <c r="E38" s="55"/>
      <c r="F38" s="38"/>
      <c r="G38" s="38"/>
      <c r="H38" s="33"/>
      <c r="I38" s="39"/>
    </row>
    <row r="39" spans="1:9" s="2" customFormat="1" ht="22.5" customHeight="1">
      <c r="A39" s="46" t="s">
        <v>61</v>
      </c>
      <c r="B39" s="47" t="s">
        <v>62</v>
      </c>
      <c r="C39" s="47" t="s">
        <v>62</v>
      </c>
      <c r="D39" s="47" t="s">
        <v>62</v>
      </c>
      <c r="E39" s="55" t="s">
        <v>12</v>
      </c>
      <c r="F39" s="42">
        <v>2225097</v>
      </c>
      <c r="G39" s="42">
        <v>2206649</v>
      </c>
      <c r="H39" s="33">
        <f>+G39-F39</f>
        <v>-18448</v>
      </c>
      <c r="I39" s="39">
        <f>IF(F39=0,0,ABS(ROUND(H39/F39*100,2)))</f>
        <v>0.83</v>
      </c>
    </row>
    <row r="40" spans="1:9" s="2" customFormat="1" ht="20.25" customHeight="1">
      <c r="A40" s="46" t="s">
        <v>63</v>
      </c>
      <c r="B40" s="47" t="s">
        <v>64</v>
      </c>
      <c r="C40" s="47" t="s">
        <v>64</v>
      </c>
      <c r="D40" s="47" t="s">
        <v>64</v>
      </c>
      <c r="E40" s="55" t="s">
        <v>12</v>
      </c>
      <c r="F40" s="42">
        <v>800000</v>
      </c>
      <c r="G40" s="42">
        <v>762177</v>
      </c>
      <c r="H40" s="33">
        <f>+G40-F40</f>
        <v>-37823</v>
      </c>
      <c r="I40" s="39">
        <f>IF(F40=0,0,ABS(ROUND(H40/F40*100,2)))</f>
        <v>4.73</v>
      </c>
    </row>
    <row r="41" spans="1:9" s="2" customFormat="1" ht="31.5" customHeight="1">
      <c r="A41" s="40" t="s">
        <v>65</v>
      </c>
      <c r="B41" s="47" t="s">
        <v>64</v>
      </c>
      <c r="C41" s="47" t="s">
        <v>64</v>
      </c>
      <c r="D41" s="47" t="s">
        <v>64</v>
      </c>
      <c r="E41" s="55" t="s">
        <v>12</v>
      </c>
      <c r="F41" s="42">
        <v>8219030</v>
      </c>
      <c r="G41" s="42">
        <v>4571886</v>
      </c>
      <c r="H41" s="33">
        <f>+G41-F41</f>
        <v>-3647144</v>
      </c>
      <c r="I41" s="39">
        <f>IF(F41=0,0,ABS(ROUND(H41/F41*100,2)))</f>
        <v>44.37</v>
      </c>
    </row>
    <row r="42" spans="1:9" s="2" customFormat="1" ht="21.75" customHeight="1">
      <c r="A42" s="36" t="s">
        <v>66</v>
      </c>
      <c r="B42" s="45" t="s">
        <v>66</v>
      </c>
      <c r="C42" s="45" t="s">
        <v>66</v>
      </c>
      <c r="D42" s="45" t="s">
        <v>66</v>
      </c>
      <c r="E42" s="55"/>
      <c r="F42" s="38"/>
      <c r="G42" s="38"/>
      <c r="H42" s="33"/>
      <c r="I42" s="39"/>
    </row>
    <row r="43" spans="1:9" s="2" customFormat="1" ht="33" customHeight="1">
      <c r="A43" s="40" t="s">
        <v>67</v>
      </c>
      <c r="B43" s="47" t="s">
        <v>68</v>
      </c>
      <c r="C43" s="47" t="s">
        <v>68</v>
      </c>
      <c r="D43" s="47" t="s">
        <v>68</v>
      </c>
      <c r="E43" s="55" t="s">
        <v>12</v>
      </c>
      <c r="F43" s="42">
        <v>661288</v>
      </c>
      <c r="G43" s="42">
        <v>533013</v>
      </c>
      <c r="H43" s="33">
        <f>+G43-F43</f>
        <v>-128275</v>
      </c>
      <c r="I43" s="39">
        <f>IF(F43=0,0,ABS(ROUND(H43/F43*100,2)))</f>
        <v>19.4</v>
      </c>
    </row>
    <row r="44" spans="1:9" s="2" customFormat="1" ht="33" customHeight="1">
      <c r="A44" s="40" t="s">
        <v>69</v>
      </c>
      <c r="B44" s="47" t="s">
        <v>70</v>
      </c>
      <c r="C44" s="47" t="s">
        <v>70</v>
      </c>
      <c r="D44" s="47" t="s">
        <v>70</v>
      </c>
      <c r="E44" s="55" t="s">
        <v>12</v>
      </c>
      <c r="F44" s="42">
        <v>237407</v>
      </c>
      <c r="G44" s="42">
        <v>233625</v>
      </c>
      <c r="H44" s="33">
        <f>+G44-F44</f>
        <v>-3782</v>
      </c>
      <c r="I44" s="39">
        <f>IF(F44=0,0,ABS(ROUND(H44/F44*100,2)))</f>
        <v>1.59</v>
      </c>
    </row>
    <row r="45" spans="1:9" s="2" customFormat="1" ht="33.75" customHeight="1">
      <c r="A45" s="40" t="s">
        <v>71</v>
      </c>
      <c r="B45" s="47" t="s">
        <v>72</v>
      </c>
      <c r="C45" s="47" t="s">
        <v>72</v>
      </c>
      <c r="D45" s="47" t="s">
        <v>72</v>
      </c>
      <c r="E45" s="55" t="s">
        <v>12</v>
      </c>
      <c r="F45" s="42">
        <v>12965</v>
      </c>
      <c r="G45" s="42">
        <v>8947</v>
      </c>
      <c r="H45" s="33">
        <f>+G45-F45</f>
        <v>-4018</v>
      </c>
      <c r="I45" s="39">
        <f>IF(F45=0,0,ABS(ROUND(H45/F45*100,2)))</f>
        <v>30.99</v>
      </c>
    </row>
    <row r="46" spans="1:9" s="2" customFormat="1" ht="21.75" customHeight="1">
      <c r="A46" s="36" t="s">
        <v>73</v>
      </c>
      <c r="B46" s="45" t="s">
        <v>73</v>
      </c>
      <c r="C46" s="45" t="s">
        <v>73</v>
      </c>
      <c r="D46" s="45" t="s">
        <v>73</v>
      </c>
      <c r="E46" s="55"/>
      <c r="F46" s="38"/>
      <c r="G46" s="38"/>
      <c r="H46" s="33"/>
      <c r="I46" s="39"/>
    </row>
    <row r="47" spans="1:9" s="2" customFormat="1" ht="18.75" customHeight="1">
      <c r="A47" s="46" t="s">
        <v>74</v>
      </c>
      <c r="B47" s="47" t="s">
        <v>74</v>
      </c>
      <c r="C47" s="47" t="s">
        <v>74</v>
      </c>
      <c r="D47" s="47" t="s">
        <v>74</v>
      </c>
      <c r="E47" s="55" t="s">
        <v>12</v>
      </c>
      <c r="F47" s="42">
        <v>4287931</v>
      </c>
      <c r="G47" s="42">
        <v>4076592</v>
      </c>
      <c r="H47" s="33">
        <f>+G47-F47</f>
        <v>-211339</v>
      </c>
      <c r="I47" s="39">
        <f>IF(F47=0,0,ABS(ROUND(H47/F47*100,2)))</f>
        <v>4.93</v>
      </c>
    </row>
    <row r="48" spans="1:9" s="2" customFormat="1" ht="21.75" customHeight="1">
      <c r="A48" s="36" t="s">
        <v>75</v>
      </c>
      <c r="B48" s="45"/>
      <c r="C48" s="45"/>
      <c r="D48" s="45"/>
      <c r="E48" s="56"/>
      <c r="F48" s="38"/>
      <c r="G48" s="38"/>
      <c r="H48" s="33"/>
      <c r="I48" s="39"/>
    </row>
    <row r="49" spans="1:9" s="2" customFormat="1" ht="20.25" customHeight="1">
      <c r="A49" s="46" t="s">
        <v>76</v>
      </c>
      <c r="B49" s="47"/>
      <c r="C49" s="47"/>
      <c r="D49" s="47"/>
      <c r="E49" s="55" t="s">
        <v>12</v>
      </c>
      <c r="F49" s="42">
        <v>19560</v>
      </c>
      <c r="G49" s="42">
        <v>11867</v>
      </c>
      <c r="H49" s="33">
        <f>+G49-F49</f>
        <v>-7693</v>
      </c>
      <c r="I49" s="39">
        <f>IF(F49=0,0,ABS(ROUND(H49/F49*100,2)))</f>
        <v>39.33</v>
      </c>
    </row>
    <row r="50" spans="1:9" s="2" customFormat="1" ht="20.25" customHeight="1">
      <c r="A50" s="46" t="s">
        <v>77</v>
      </c>
      <c r="B50" s="47"/>
      <c r="C50" s="47"/>
      <c r="D50" s="47"/>
      <c r="E50" s="55" t="s">
        <v>12</v>
      </c>
      <c r="F50" s="42">
        <v>6000</v>
      </c>
      <c r="G50" s="42">
        <v>4480</v>
      </c>
      <c r="H50" s="33">
        <f>+G50-F50</f>
        <v>-1520</v>
      </c>
      <c r="I50" s="39">
        <f>IF(F50=0,0,ABS(ROUND(H50/F50*100,2)))</f>
        <v>25.33</v>
      </c>
    </row>
    <row r="51" spans="1:9" s="2" customFormat="1" ht="20.25" customHeight="1">
      <c r="A51" s="46" t="s">
        <v>78</v>
      </c>
      <c r="B51" s="47"/>
      <c r="C51" s="47"/>
      <c r="D51" s="47"/>
      <c r="E51" s="55" t="s">
        <v>12</v>
      </c>
      <c r="F51" s="42">
        <v>5000</v>
      </c>
      <c r="G51" s="42">
        <v>3890</v>
      </c>
      <c r="H51" s="33">
        <f>+G51-F51</f>
        <v>-1110</v>
      </c>
      <c r="I51" s="39">
        <f>IF(F51=0,0,ABS(ROUND(H51/F51*100,2)))</f>
        <v>22.2</v>
      </c>
    </row>
    <row r="52" spans="1:9" s="2" customFormat="1" ht="20.25" customHeight="1">
      <c r="A52" s="46" t="s">
        <v>79</v>
      </c>
      <c r="B52" s="47"/>
      <c r="C52" s="47"/>
      <c r="D52" s="47"/>
      <c r="E52" s="55" t="s">
        <v>12</v>
      </c>
      <c r="F52" s="42">
        <v>17550</v>
      </c>
      <c r="G52" s="42">
        <v>11168</v>
      </c>
      <c r="H52" s="33">
        <f>+G52-F52</f>
        <v>-6382</v>
      </c>
      <c r="I52" s="39">
        <f>IF(F52=0,0,ABS(ROUND(H52/F52*100,2)))</f>
        <v>36.36</v>
      </c>
    </row>
    <row r="53" spans="1:9" s="2" customFormat="1" ht="21.75" customHeight="1">
      <c r="A53" s="36" t="s">
        <v>80</v>
      </c>
      <c r="B53" s="45" t="s">
        <v>80</v>
      </c>
      <c r="C53" s="45" t="s">
        <v>80</v>
      </c>
      <c r="D53" s="45" t="s">
        <v>80</v>
      </c>
      <c r="E53" s="48"/>
      <c r="F53" s="38"/>
      <c r="G53" s="38"/>
      <c r="H53" s="33"/>
      <c r="I53" s="39"/>
    </row>
    <row r="54" spans="1:9" s="2" customFormat="1" ht="20.25" customHeight="1">
      <c r="A54" s="46" t="s">
        <v>81</v>
      </c>
      <c r="B54" s="47" t="s">
        <v>82</v>
      </c>
      <c r="C54" s="47" t="s">
        <v>82</v>
      </c>
      <c r="D54" s="47" t="s">
        <v>82</v>
      </c>
      <c r="E54" s="57" t="s">
        <v>83</v>
      </c>
      <c r="F54" s="42">
        <v>542175</v>
      </c>
      <c r="G54" s="42">
        <v>344522</v>
      </c>
      <c r="H54" s="33">
        <f aca="true" t="shared" si="2" ref="H54:H59">+G54-F54</f>
        <v>-197653</v>
      </c>
      <c r="I54" s="39">
        <f aca="true" t="shared" si="3" ref="I54:I59">IF(F54=0,0,ABS(ROUND(H54/F54*100,2)))</f>
        <v>36.46</v>
      </c>
    </row>
    <row r="55" spans="1:9" s="2" customFormat="1" ht="20.25" customHeight="1">
      <c r="A55" s="46" t="s">
        <v>84</v>
      </c>
      <c r="B55" s="47" t="s">
        <v>85</v>
      </c>
      <c r="C55" s="47" t="s">
        <v>85</v>
      </c>
      <c r="D55" s="47" t="s">
        <v>85</v>
      </c>
      <c r="E55" s="55" t="s">
        <v>12</v>
      </c>
      <c r="F55" s="42">
        <v>8850622</v>
      </c>
      <c r="G55" s="42">
        <v>7901080</v>
      </c>
      <c r="H55" s="33">
        <f t="shared" si="2"/>
        <v>-949542</v>
      </c>
      <c r="I55" s="39">
        <f t="shared" si="3"/>
        <v>10.73</v>
      </c>
    </row>
    <row r="56" spans="1:9" s="2" customFormat="1" ht="20.25" customHeight="1">
      <c r="A56" s="46" t="s">
        <v>86</v>
      </c>
      <c r="B56" s="47" t="s">
        <v>87</v>
      </c>
      <c r="C56" s="47" t="s">
        <v>87</v>
      </c>
      <c r="D56" s="47" t="s">
        <v>87</v>
      </c>
      <c r="E56" s="55" t="s">
        <v>12</v>
      </c>
      <c r="F56" s="42">
        <v>111000</v>
      </c>
      <c r="G56" s="42">
        <v>6200</v>
      </c>
      <c r="H56" s="33">
        <f t="shared" si="2"/>
        <v>-104800</v>
      </c>
      <c r="I56" s="39">
        <f t="shared" si="3"/>
        <v>94.41</v>
      </c>
    </row>
    <row r="57" spans="1:9" s="2" customFormat="1" ht="20.25" customHeight="1">
      <c r="A57" s="46" t="s">
        <v>88</v>
      </c>
      <c r="B57" s="47" t="s">
        <v>89</v>
      </c>
      <c r="C57" s="47" t="s">
        <v>89</v>
      </c>
      <c r="D57" s="47" t="s">
        <v>89</v>
      </c>
      <c r="E57" s="55" t="s">
        <v>12</v>
      </c>
      <c r="F57" s="42">
        <v>26264203</v>
      </c>
      <c r="G57" s="42">
        <v>22807138</v>
      </c>
      <c r="H57" s="33">
        <f t="shared" si="2"/>
        <v>-3457065</v>
      </c>
      <c r="I57" s="39">
        <f t="shared" si="3"/>
        <v>13.16</v>
      </c>
    </row>
    <row r="58" spans="1:9" s="2" customFormat="1" ht="20.25" customHeight="1">
      <c r="A58" s="46" t="s">
        <v>90</v>
      </c>
      <c r="B58" s="47" t="s">
        <v>91</v>
      </c>
      <c r="C58" s="47" t="s">
        <v>91</v>
      </c>
      <c r="D58" s="47" t="s">
        <v>91</v>
      </c>
      <c r="E58" s="55" t="s">
        <v>12</v>
      </c>
      <c r="F58" s="42">
        <v>1320000</v>
      </c>
      <c r="G58" s="42">
        <v>2654164</v>
      </c>
      <c r="H58" s="33">
        <f t="shared" si="2"/>
        <v>1334164</v>
      </c>
      <c r="I58" s="39">
        <f t="shared" si="3"/>
        <v>101.07</v>
      </c>
    </row>
    <row r="59" spans="1:9" s="2" customFormat="1" ht="33.75" customHeight="1">
      <c r="A59" s="40" t="s">
        <v>92</v>
      </c>
      <c r="B59" s="47" t="s">
        <v>93</v>
      </c>
      <c r="C59" s="47" t="s">
        <v>93</v>
      </c>
      <c r="D59" s="47" t="s">
        <v>93</v>
      </c>
      <c r="E59" s="55" t="s">
        <v>12</v>
      </c>
      <c r="F59" s="42">
        <v>628191</v>
      </c>
      <c r="G59" s="42">
        <v>481109</v>
      </c>
      <c r="H59" s="33">
        <f t="shared" si="2"/>
        <v>-147082</v>
      </c>
      <c r="I59" s="39">
        <f t="shared" si="3"/>
        <v>23.41</v>
      </c>
    </row>
    <row r="60" spans="1:9" s="2" customFormat="1" ht="21.75" customHeight="1">
      <c r="A60" s="36" t="s">
        <v>94</v>
      </c>
      <c r="B60" s="45" t="s">
        <v>94</v>
      </c>
      <c r="C60" s="45" t="s">
        <v>94</v>
      </c>
      <c r="D60" s="45" t="s">
        <v>94</v>
      </c>
      <c r="E60" s="48"/>
      <c r="F60" s="38"/>
      <c r="G60" s="38"/>
      <c r="H60" s="33"/>
      <c r="I60" s="39"/>
    </row>
    <row r="61" spans="1:9" s="2" customFormat="1" ht="20.25" customHeight="1">
      <c r="A61" s="46" t="s">
        <v>95</v>
      </c>
      <c r="B61" s="47" t="s">
        <v>96</v>
      </c>
      <c r="C61" s="47" t="s">
        <v>96</v>
      </c>
      <c r="D61" s="47" t="s">
        <v>96</v>
      </c>
      <c r="E61" s="55" t="s">
        <v>12</v>
      </c>
      <c r="F61" s="42">
        <v>8274952</v>
      </c>
      <c r="G61" s="42">
        <v>7118780</v>
      </c>
      <c r="H61" s="33">
        <f>+G61-F61</f>
        <v>-1156172</v>
      </c>
      <c r="I61" s="39">
        <f>IF(F61=0,0,ABS(ROUND(H61/F61*100,2)))</f>
        <v>13.97</v>
      </c>
    </row>
    <row r="62" spans="1:9" s="2" customFormat="1" ht="20.25" customHeight="1">
      <c r="A62" s="46" t="s">
        <v>97</v>
      </c>
      <c r="B62" s="47" t="s">
        <v>98</v>
      </c>
      <c r="C62" s="47" t="s">
        <v>98</v>
      </c>
      <c r="D62" s="47" t="s">
        <v>98</v>
      </c>
      <c r="E62" s="55" t="s">
        <v>12</v>
      </c>
      <c r="F62" s="42">
        <v>456990</v>
      </c>
      <c r="G62" s="42">
        <v>463509</v>
      </c>
      <c r="H62" s="33">
        <f>+G62-F62</f>
        <v>6519</v>
      </c>
      <c r="I62" s="39">
        <f>IF(F62=0,0,ABS(ROUND(H62/F62*100,2)))</f>
        <v>1.43</v>
      </c>
    </row>
    <row r="63" spans="1:9" s="2" customFormat="1" ht="20.25" customHeight="1">
      <c r="A63" s="46" t="s">
        <v>99</v>
      </c>
      <c r="B63" s="47" t="s">
        <v>100</v>
      </c>
      <c r="C63" s="47" t="s">
        <v>100</v>
      </c>
      <c r="D63" s="47" t="s">
        <v>100</v>
      </c>
      <c r="E63" s="55" t="s">
        <v>12</v>
      </c>
      <c r="F63" s="42">
        <v>16200</v>
      </c>
      <c r="G63" s="42">
        <v>141826</v>
      </c>
      <c r="H63" s="33">
        <f>+G63-F63</f>
        <v>125626</v>
      </c>
      <c r="I63" s="39">
        <f>IF(F63=0,0,ABS(ROUND(H63/F63*100,2)))</f>
        <v>775.47</v>
      </c>
    </row>
    <row r="64" spans="1:9" s="2" customFormat="1" ht="20.25" customHeight="1" thickBot="1">
      <c r="A64" s="58" t="s">
        <v>101</v>
      </c>
      <c r="B64" s="50" t="s">
        <v>102</v>
      </c>
      <c r="C64" s="50" t="s">
        <v>102</v>
      </c>
      <c r="D64" s="50" t="s">
        <v>102</v>
      </c>
      <c r="E64" s="66" t="s">
        <v>12</v>
      </c>
      <c r="F64" s="51">
        <v>74580</v>
      </c>
      <c r="G64" s="51">
        <v>47216</v>
      </c>
      <c r="H64" s="52">
        <f>+G64-F64</f>
        <v>-27364</v>
      </c>
      <c r="I64" s="53">
        <f>IF(F64=0,0,ABS(ROUND(H64/F64*100,2)))</f>
        <v>36.69</v>
      </c>
    </row>
    <row r="65" spans="1:9" s="6" customFormat="1" ht="21.75" customHeight="1">
      <c r="A65" s="36" t="s">
        <v>103</v>
      </c>
      <c r="B65" s="45" t="s">
        <v>103</v>
      </c>
      <c r="C65" s="45" t="s">
        <v>103</v>
      </c>
      <c r="D65" s="45" t="s">
        <v>103</v>
      </c>
      <c r="E65" s="59"/>
      <c r="F65" s="38"/>
      <c r="G65" s="38"/>
      <c r="H65" s="33"/>
      <c r="I65" s="39"/>
    </row>
    <row r="66" spans="1:9" s="2" customFormat="1" ht="20.25" customHeight="1">
      <c r="A66" s="46" t="s">
        <v>104</v>
      </c>
      <c r="B66" s="47" t="s">
        <v>105</v>
      </c>
      <c r="C66" s="47" t="s">
        <v>105</v>
      </c>
      <c r="D66" s="47" t="s">
        <v>105</v>
      </c>
      <c r="E66" s="55" t="s">
        <v>12</v>
      </c>
      <c r="F66" s="42">
        <v>260574</v>
      </c>
      <c r="G66" s="42">
        <v>150751</v>
      </c>
      <c r="H66" s="33">
        <f aca="true" t="shared" si="4" ref="H66:H71">+G66-F66</f>
        <v>-109823</v>
      </c>
      <c r="I66" s="39">
        <f aca="true" t="shared" si="5" ref="I66:I71">IF(F66=0,0,ABS(ROUND(H66/F66*100,2)))</f>
        <v>42.15</v>
      </c>
    </row>
    <row r="67" spans="1:9" s="6" customFormat="1" ht="20.25" customHeight="1">
      <c r="A67" s="46" t="s">
        <v>106</v>
      </c>
      <c r="B67" s="47" t="s">
        <v>107</v>
      </c>
      <c r="C67" s="47" t="s">
        <v>107</v>
      </c>
      <c r="D67" s="47" t="s">
        <v>107</v>
      </c>
      <c r="E67" s="60" t="s">
        <v>108</v>
      </c>
      <c r="F67" s="42">
        <v>1340</v>
      </c>
      <c r="G67" s="42">
        <v>1827</v>
      </c>
      <c r="H67" s="33">
        <f t="shared" si="4"/>
        <v>487</v>
      </c>
      <c r="I67" s="39">
        <f t="shared" si="5"/>
        <v>36.34</v>
      </c>
    </row>
    <row r="68" spans="1:9" s="2" customFormat="1" ht="20.25" customHeight="1">
      <c r="A68" s="46" t="s">
        <v>109</v>
      </c>
      <c r="B68" s="47" t="s">
        <v>110</v>
      </c>
      <c r="C68" s="47" t="s">
        <v>110</v>
      </c>
      <c r="D68" s="47" t="s">
        <v>110</v>
      </c>
      <c r="E68" s="55" t="s">
        <v>12</v>
      </c>
      <c r="F68" s="42">
        <v>22375</v>
      </c>
      <c r="G68" s="42">
        <v>19103</v>
      </c>
      <c r="H68" s="33">
        <f t="shared" si="4"/>
        <v>-3272</v>
      </c>
      <c r="I68" s="39">
        <f t="shared" si="5"/>
        <v>14.62</v>
      </c>
    </row>
    <row r="69" spans="1:9" s="2" customFormat="1" ht="20.25" customHeight="1">
      <c r="A69" s="46" t="s">
        <v>111</v>
      </c>
      <c r="B69" s="47" t="s">
        <v>112</v>
      </c>
      <c r="C69" s="47" t="s">
        <v>112</v>
      </c>
      <c r="D69" s="47" t="s">
        <v>112</v>
      </c>
      <c r="E69" s="55" t="s">
        <v>12</v>
      </c>
      <c r="F69" s="42">
        <v>1006714</v>
      </c>
      <c r="G69" s="42">
        <v>635193</v>
      </c>
      <c r="H69" s="33">
        <f t="shared" si="4"/>
        <v>-371521</v>
      </c>
      <c r="I69" s="39">
        <f t="shared" si="5"/>
        <v>36.9</v>
      </c>
    </row>
    <row r="70" spans="1:9" s="2" customFormat="1" ht="20.25" customHeight="1">
      <c r="A70" s="46" t="s">
        <v>113</v>
      </c>
      <c r="B70" s="47" t="s">
        <v>114</v>
      </c>
      <c r="C70" s="47" t="s">
        <v>114</v>
      </c>
      <c r="D70" s="47" t="s">
        <v>114</v>
      </c>
      <c r="E70" s="55" t="s">
        <v>12</v>
      </c>
      <c r="F70" s="42">
        <v>1049030</v>
      </c>
      <c r="G70" s="42">
        <v>665816</v>
      </c>
      <c r="H70" s="33">
        <f t="shared" si="4"/>
        <v>-383214</v>
      </c>
      <c r="I70" s="39">
        <f t="shared" si="5"/>
        <v>36.53</v>
      </c>
    </row>
    <row r="71" spans="1:9" s="2" customFormat="1" ht="20.25" customHeight="1">
      <c r="A71" s="46" t="s">
        <v>115</v>
      </c>
      <c r="B71" s="47" t="s">
        <v>116</v>
      </c>
      <c r="C71" s="47" t="s">
        <v>116</v>
      </c>
      <c r="D71" s="47" t="s">
        <v>116</v>
      </c>
      <c r="E71" s="55" t="s">
        <v>12</v>
      </c>
      <c r="F71" s="42">
        <v>8600</v>
      </c>
      <c r="G71" s="42">
        <v>4602</v>
      </c>
      <c r="H71" s="33">
        <f t="shared" si="4"/>
        <v>-3998</v>
      </c>
      <c r="I71" s="39">
        <f t="shared" si="5"/>
        <v>46.49</v>
      </c>
    </row>
    <row r="72" spans="1:9" s="2" customFormat="1" ht="21.75" customHeight="1">
      <c r="A72" s="36" t="s">
        <v>117</v>
      </c>
      <c r="B72" s="45" t="s">
        <v>118</v>
      </c>
      <c r="C72" s="45" t="s">
        <v>118</v>
      </c>
      <c r="D72" s="45" t="s">
        <v>118</v>
      </c>
      <c r="E72" s="55"/>
      <c r="F72" s="38"/>
      <c r="G72" s="38"/>
      <c r="H72" s="33"/>
      <c r="I72" s="39"/>
    </row>
    <row r="73" spans="1:9" s="2" customFormat="1" ht="20.25" customHeight="1">
      <c r="A73" s="46" t="s">
        <v>119</v>
      </c>
      <c r="B73" s="47" t="s">
        <v>120</v>
      </c>
      <c r="C73" s="47" t="s">
        <v>120</v>
      </c>
      <c r="D73" s="47" t="s">
        <v>120</v>
      </c>
      <c r="E73" s="55" t="s">
        <v>12</v>
      </c>
      <c r="F73" s="42">
        <v>1814801</v>
      </c>
      <c r="G73" s="42">
        <v>1761500</v>
      </c>
      <c r="H73" s="33">
        <f>+G73-F73</f>
        <v>-53301</v>
      </c>
      <c r="I73" s="39">
        <f>IF(F73=0,0,ABS(ROUND(H73/F73*100,2)))</f>
        <v>2.94</v>
      </c>
    </row>
    <row r="74" spans="1:9" s="2" customFormat="1" ht="20.25" customHeight="1">
      <c r="A74" s="46" t="s">
        <v>121</v>
      </c>
      <c r="B74" s="47" t="s">
        <v>122</v>
      </c>
      <c r="C74" s="47" t="s">
        <v>122</v>
      </c>
      <c r="D74" s="47" t="s">
        <v>122</v>
      </c>
      <c r="E74" s="55" t="s">
        <v>12</v>
      </c>
      <c r="F74" s="42">
        <v>899317</v>
      </c>
      <c r="G74" s="42">
        <v>796895</v>
      </c>
      <c r="H74" s="33">
        <f>+G74-F74</f>
        <v>-102422</v>
      </c>
      <c r="I74" s="39">
        <f>IF(F74=0,0,ABS(ROUND(H74/F74*100,2)))</f>
        <v>11.39</v>
      </c>
    </row>
    <row r="75" spans="1:9" s="2" customFormat="1" ht="20.25" customHeight="1">
      <c r="A75" s="46" t="s">
        <v>123</v>
      </c>
      <c r="B75" s="47" t="s">
        <v>124</v>
      </c>
      <c r="C75" s="47" t="s">
        <v>124</v>
      </c>
      <c r="D75" s="47" t="s">
        <v>124</v>
      </c>
      <c r="E75" s="55" t="s">
        <v>12</v>
      </c>
      <c r="F75" s="42">
        <v>379302</v>
      </c>
      <c r="G75" s="42">
        <v>171682</v>
      </c>
      <c r="H75" s="33">
        <f>+G75-F75</f>
        <v>-207620</v>
      </c>
      <c r="I75" s="39">
        <f>IF(F75=0,0,ABS(ROUND(H75/F75*100,2)))</f>
        <v>54.74</v>
      </c>
    </row>
    <row r="76" spans="1:9" s="2" customFormat="1" ht="21.75" customHeight="1">
      <c r="A76" s="36" t="s">
        <v>125</v>
      </c>
      <c r="B76" s="45" t="s">
        <v>125</v>
      </c>
      <c r="C76" s="45" t="s">
        <v>125</v>
      </c>
      <c r="D76" s="45" t="s">
        <v>125</v>
      </c>
      <c r="E76" s="55"/>
      <c r="F76" s="38"/>
      <c r="G76" s="38"/>
      <c r="H76" s="33"/>
      <c r="I76" s="39"/>
    </row>
    <row r="77" spans="1:9" s="2" customFormat="1" ht="21.75" customHeight="1">
      <c r="A77" s="46" t="s">
        <v>126</v>
      </c>
      <c r="B77" s="47" t="s">
        <v>126</v>
      </c>
      <c r="C77" s="47" t="s">
        <v>126</v>
      </c>
      <c r="D77" s="47" t="s">
        <v>126</v>
      </c>
      <c r="E77" s="55" t="s">
        <v>12</v>
      </c>
      <c r="F77" s="42">
        <v>37694</v>
      </c>
      <c r="G77" s="42">
        <v>35111</v>
      </c>
      <c r="H77" s="33">
        <f>+G77-F77</f>
        <v>-2583</v>
      </c>
      <c r="I77" s="39">
        <f>IF(F77=0,0,ABS(ROUND(H77/F77*100,2)))</f>
        <v>6.85</v>
      </c>
    </row>
    <row r="78" spans="1:9" s="2" customFormat="1" ht="21.75" customHeight="1">
      <c r="A78" s="36" t="s">
        <v>127</v>
      </c>
      <c r="B78" s="45" t="s">
        <v>127</v>
      </c>
      <c r="C78" s="45" t="s">
        <v>127</v>
      </c>
      <c r="D78" s="45" t="s">
        <v>127</v>
      </c>
      <c r="E78" s="61"/>
      <c r="F78" s="38"/>
      <c r="G78" s="38"/>
      <c r="H78" s="33"/>
      <c r="I78" s="39"/>
    </row>
    <row r="79" spans="1:9" s="2" customFormat="1" ht="21.75" customHeight="1">
      <c r="A79" s="40" t="s">
        <v>128</v>
      </c>
      <c r="B79" s="47" t="s">
        <v>129</v>
      </c>
      <c r="C79" s="47" t="s">
        <v>129</v>
      </c>
      <c r="D79" s="47" t="s">
        <v>129</v>
      </c>
      <c r="E79" s="55" t="s">
        <v>12</v>
      </c>
      <c r="F79" s="42">
        <v>210559</v>
      </c>
      <c r="G79" s="42">
        <v>220784</v>
      </c>
      <c r="H79" s="33">
        <f>+G79-F79</f>
        <v>10225</v>
      </c>
      <c r="I79" s="39">
        <f>IF(F79=0,0,ABS(ROUND(H79/F79*100,2)))</f>
        <v>4.86</v>
      </c>
    </row>
    <row r="80" spans="1:9" s="2" customFormat="1" ht="36" customHeight="1">
      <c r="A80" s="40" t="s">
        <v>130</v>
      </c>
      <c r="B80" s="47" t="s">
        <v>131</v>
      </c>
      <c r="C80" s="47" t="s">
        <v>131</v>
      </c>
      <c r="D80" s="47" t="s">
        <v>131</v>
      </c>
      <c r="E80" s="55" t="s">
        <v>12</v>
      </c>
      <c r="F80" s="42">
        <v>43759</v>
      </c>
      <c r="G80" s="42">
        <v>11834</v>
      </c>
      <c r="H80" s="33">
        <f>+G80-F80</f>
        <v>-31925</v>
      </c>
      <c r="I80" s="39">
        <f>IF(F80=0,0,ABS(ROUND(H80/F80*100,2)))</f>
        <v>72.96</v>
      </c>
    </row>
    <row r="81" spans="1:9" s="2" customFormat="1" ht="21.75" customHeight="1">
      <c r="A81" s="40" t="s">
        <v>132</v>
      </c>
      <c r="B81" s="47" t="s">
        <v>133</v>
      </c>
      <c r="C81" s="47" t="s">
        <v>133</v>
      </c>
      <c r="D81" s="47" t="s">
        <v>133</v>
      </c>
      <c r="E81" s="55" t="s">
        <v>12</v>
      </c>
      <c r="F81" s="42">
        <v>11313</v>
      </c>
      <c r="G81" s="42">
        <v>6169</v>
      </c>
      <c r="H81" s="33">
        <f>+G81-F81</f>
        <v>-5144</v>
      </c>
      <c r="I81" s="39">
        <f>IF(F81=0,0,ABS(ROUND(H81/F81*100,2)))</f>
        <v>45.47</v>
      </c>
    </row>
    <row r="82" spans="1:9" s="2" customFormat="1" ht="21.75" customHeight="1">
      <c r="A82" s="40" t="s">
        <v>134</v>
      </c>
      <c r="B82" s="47"/>
      <c r="C82" s="47"/>
      <c r="D82" s="47"/>
      <c r="E82" s="55" t="s">
        <v>12</v>
      </c>
      <c r="F82" s="42">
        <v>30243</v>
      </c>
      <c r="G82" s="42">
        <v>7523</v>
      </c>
      <c r="H82" s="33">
        <f>+G82-F82</f>
        <v>-22720</v>
      </c>
      <c r="I82" s="39">
        <f>IF(F82=0,0,ABS(ROUND(H82/F82*100,2)))</f>
        <v>75.12</v>
      </c>
    </row>
    <row r="83" spans="1:9" s="2" customFormat="1" ht="21.75" customHeight="1">
      <c r="A83" s="40" t="s">
        <v>135</v>
      </c>
      <c r="B83" s="47"/>
      <c r="C83" s="47"/>
      <c r="D83" s="47"/>
      <c r="E83" s="55" t="s">
        <v>12</v>
      </c>
      <c r="F83" s="42">
        <v>1963</v>
      </c>
      <c r="G83" s="42">
        <v>1921</v>
      </c>
      <c r="H83" s="33">
        <f>+G83-F83</f>
        <v>-42</v>
      </c>
      <c r="I83" s="39">
        <f>IF(F83=0,0,ABS(ROUND(H83/F83*100,2)))</f>
        <v>2.14</v>
      </c>
    </row>
    <row r="84" spans="1:9" s="2" customFormat="1" ht="21.75" customHeight="1">
      <c r="A84" s="36" t="s">
        <v>136</v>
      </c>
      <c r="B84" s="45" t="s">
        <v>137</v>
      </c>
      <c r="C84" s="45" t="s">
        <v>137</v>
      </c>
      <c r="D84" s="45" t="s">
        <v>137</v>
      </c>
      <c r="E84" s="48"/>
      <c r="F84" s="38"/>
      <c r="G84" s="38"/>
      <c r="H84" s="33"/>
      <c r="I84" s="39"/>
    </row>
    <row r="85" spans="1:9" s="2" customFormat="1" ht="20.25" customHeight="1">
      <c r="A85" s="40" t="s">
        <v>138</v>
      </c>
      <c r="B85" s="47"/>
      <c r="C85" s="47"/>
      <c r="D85" s="47"/>
      <c r="E85" s="55" t="s">
        <v>12</v>
      </c>
      <c r="F85" s="42">
        <v>110867</v>
      </c>
      <c r="G85" s="42">
        <v>55553</v>
      </c>
      <c r="H85" s="33">
        <f>+G85-F85</f>
        <v>-55314</v>
      </c>
      <c r="I85" s="39">
        <f>IF(F85=0,0,ABS(ROUND(H85/F85*100,2)))</f>
        <v>49.89</v>
      </c>
    </row>
    <row r="86" spans="1:9" s="2" customFormat="1" ht="20.25" customHeight="1">
      <c r="A86" s="40" t="s">
        <v>139</v>
      </c>
      <c r="B86" s="47"/>
      <c r="C86" s="47"/>
      <c r="D86" s="47"/>
      <c r="E86" s="55" t="s">
        <v>12</v>
      </c>
      <c r="F86" s="42">
        <v>52472</v>
      </c>
      <c r="G86" s="42">
        <v>40917</v>
      </c>
      <c r="H86" s="33">
        <f>+G86-F86</f>
        <v>-11555</v>
      </c>
      <c r="I86" s="39">
        <f>IF(F86=0,0,ABS(ROUND(H86/F86*100,2)))</f>
        <v>22.02</v>
      </c>
    </row>
    <row r="87" spans="1:9" s="2" customFormat="1" ht="20.25" customHeight="1">
      <c r="A87" s="40" t="s">
        <v>140</v>
      </c>
      <c r="B87" s="47"/>
      <c r="C87" s="47"/>
      <c r="D87" s="47"/>
      <c r="E87" s="55" t="s">
        <v>12</v>
      </c>
      <c r="F87" s="42">
        <v>32046</v>
      </c>
      <c r="G87" s="42">
        <v>79735</v>
      </c>
      <c r="H87" s="33">
        <f>+G87-F87</f>
        <v>47689</v>
      </c>
      <c r="I87" s="39">
        <f>IF(F87=0,0,ABS(ROUND(H87/F87*100,2)))</f>
        <v>148.81</v>
      </c>
    </row>
    <row r="88" spans="1:9" s="2" customFormat="1" ht="20.25" customHeight="1">
      <c r="A88" s="40" t="s">
        <v>141</v>
      </c>
      <c r="B88" s="47"/>
      <c r="C88" s="47"/>
      <c r="D88" s="47"/>
      <c r="E88" s="55" t="s">
        <v>12</v>
      </c>
      <c r="F88" s="42">
        <v>28978</v>
      </c>
      <c r="G88" s="42">
        <v>33761</v>
      </c>
      <c r="H88" s="33">
        <f>+G88-F88</f>
        <v>4783</v>
      </c>
      <c r="I88" s="39">
        <f>IF(F88=0,0,ABS(ROUND(H88/F88*100,2)))</f>
        <v>16.51</v>
      </c>
    </row>
    <row r="89" spans="1:9" s="2" customFormat="1" ht="20.25" customHeight="1">
      <c r="A89" s="62" t="s">
        <v>142</v>
      </c>
      <c r="B89" s="62"/>
      <c r="C89" s="62"/>
      <c r="D89" s="46"/>
      <c r="E89" s="55" t="s">
        <v>12</v>
      </c>
      <c r="F89" s="42">
        <v>58023</v>
      </c>
      <c r="G89" s="42">
        <v>50390</v>
      </c>
      <c r="H89" s="33">
        <f>+G89-F89</f>
        <v>-7633</v>
      </c>
      <c r="I89" s="39">
        <f>IF(F89=0,0,ABS(ROUND(H89/F89*100,2)))</f>
        <v>13.16</v>
      </c>
    </row>
    <row r="90" spans="1:9" s="2" customFormat="1" ht="21.75" customHeight="1">
      <c r="A90" s="36" t="s">
        <v>143</v>
      </c>
      <c r="B90" s="45" t="s">
        <v>143</v>
      </c>
      <c r="C90" s="45" t="s">
        <v>143</v>
      </c>
      <c r="D90" s="45" t="s">
        <v>143</v>
      </c>
      <c r="E90" s="48"/>
      <c r="F90" s="38"/>
      <c r="G90" s="38"/>
      <c r="H90" s="33"/>
      <c r="I90" s="39"/>
    </row>
    <row r="91" spans="1:9" s="2" customFormat="1" ht="31.5" customHeight="1">
      <c r="A91" s="63" t="s">
        <v>144</v>
      </c>
      <c r="B91" s="62"/>
      <c r="C91" s="62"/>
      <c r="D91" s="46"/>
      <c r="E91" s="55" t="s">
        <v>12</v>
      </c>
      <c r="F91" s="42">
        <v>25263377</v>
      </c>
      <c r="G91" s="42">
        <v>1222046</v>
      </c>
      <c r="H91" s="33">
        <f>+G91-F91</f>
        <v>-24041331</v>
      </c>
      <c r="I91" s="39">
        <f>IF(F91=0,0,ABS(ROUND(H91/F91*100,2)))</f>
        <v>95.16</v>
      </c>
    </row>
    <row r="92" spans="1:9" s="2" customFormat="1" ht="21.75" customHeight="1">
      <c r="A92" s="46" t="s">
        <v>145</v>
      </c>
      <c r="B92" s="47" t="s">
        <v>146</v>
      </c>
      <c r="C92" s="47" t="s">
        <v>146</v>
      </c>
      <c r="D92" s="47" t="s">
        <v>146</v>
      </c>
      <c r="E92" s="55" t="s">
        <v>12</v>
      </c>
      <c r="F92" s="42">
        <v>1174440</v>
      </c>
      <c r="G92" s="42"/>
      <c r="H92" s="33">
        <f>+G92-F92</f>
        <v>-1174440</v>
      </c>
      <c r="I92" s="39">
        <f>IF(F92=0,0,ABS(ROUND(H92/F92*100,2)))</f>
        <v>100</v>
      </c>
    </row>
    <row r="93" spans="1:9" s="2" customFormat="1" ht="21.75" customHeight="1">
      <c r="A93" s="43" t="s">
        <v>147</v>
      </c>
      <c r="B93" s="44"/>
      <c r="C93" s="44"/>
      <c r="D93" s="44"/>
      <c r="E93" s="55"/>
      <c r="F93" s="38"/>
      <c r="G93" s="38"/>
      <c r="H93" s="33"/>
      <c r="I93" s="39"/>
    </row>
    <row r="94" spans="1:9" s="2" customFormat="1" ht="21.75" customHeight="1">
      <c r="A94" s="36" t="s">
        <v>148</v>
      </c>
      <c r="B94" s="45"/>
      <c r="C94" s="45"/>
      <c r="D94" s="45"/>
      <c r="E94" s="55"/>
      <c r="F94" s="38"/>
      <c r="G94" s="38"/>
      <c r="H94" s="33"/>
      <c r="I94" s="39"/>
    </row>
    <row r="95" spans="1:9" s="2" customFormat="1" ht="21.75" customHeight="1">
      <c r="A95" s="46" t="s">
        <v>149</v>
      </c>
      <c r="B95" s="47"/>
      <c r="C95" s="47"/>
      <c r="D95" s="47"/>
      <c r="E95" s="55" t="s">
        <v>12</v>
      </c>
      <c r="F95" s="42">
        <v>6491323</v>
      </c>
      <c r="G95" s="42">
        <v>3158155</v>
      </c>
      <c r="H95" s="33">
        <f>+G95-F95</f>
        <v>-3333168</v>
      </c>
      <c r="I95" s="39">
        <f>IF(F95=0,0,ABS(ROUND(H95/F95*100,2)))</f>
        <v>51.35</v>
      </c>
    </row>
    <row r="96" spans="1:9" s="2" customFormat="1" ht="21.75" customHeight="1">
      <c r="A96" s="46" t="s">
        <v>150</v>
      </c>
      <c r="B96" s="47"/>
      <c r="C96" s="47" t="s">
        <v>151</v>
      </c>
      <c r="D96" s="47"/>
      <c r="E96" s="55" t="s">
        <v>12</v>
      </c>
      <c r="F96" s="42">
        <v>900366</v>
      </c>
      <c r="G96" s="42">
        <v>749433</v>
      </c>
      <c r="H96" s="33">
        <f>+G96-F96</f>
        <v>-150933</v>
      </c>
      <c r="I96" s="39">
        <f>IF(F96=0,0,ABS(ROUND(H96/F96*100,2)))</f>
        <v>16.76</v>
      </c>
    </row>
    <row r="97" spans="1:9" s="2" customFormat="1" ht="21.75" customHeight="1" thickBot="1">
      <c r="A97" s="58"/>
      <c r="B97" s="50"/>
      <c r="C97" s="50"/>
      <c r="D97" s="50"/>
      <c r="E97" s="66"/>
      <c r="F97" s="51"/>
      <c r="G97" s="51"/>
      <c r="H97" s="52"/>
      <c r="I97" s="53"/>
    </row>
  </sheetData>
  <mergeCells count="97">
    <mergeCell ref="A7:D7"/>
    <mergeCell ref="A2:I2"/>
    <mergeCell ref="A4:I4"/>
    <mergeCell ref="A5:D6"/>
    <mergeCell ref="E5:E6"/>
    <mergeCell ref="F5:F6"/>
    <mergeCell ref="G5:G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5:D95"/>
    <mergeCell ref="A97:D97"/>
    <mergeCell ref="A91:D91"/>
    <mergeCell ref="A92:D92"/>
    <mergeCell ref="A93:D93"/>
    <mergeCell ref="A94:D94"/>
    <mergeCell ref="A96:D96"/>
  </mergeCells>
  <printOptions horizontalCentered="1"/>
  <pageMargins left="0.4724409448818898" right="0.4724409448818898" top="0.4724409448818898" bottom="1.1811023622047245" header="0.2755905511811024" footer="0.3937007874015748"/>
  <pageSetup horizontalDpi="600" verticalDpi="600" orientation="portrait" pageOrder="overThenDown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2007-05-16T02:40:27Z</dcterms:created>
  <dcterms:modified xsi:type="dcterms:W3CDTF">2007-05-16T02:45:05Z</dcterms:modified>
  <cp:category/>
  <cp:version/>
  <cp:contentType/>
  <cp:contentStatus/>
</cp:coreProperties>
</file>