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745" activeTab="0"/>
  </bookViews>
  <sheets>
    <sheet name="彙總" sheetId="1" r:id="rId1"/>
    <sheet name="Sheet1" sheetId="2" r:id="rId2"/>
    <sheet name="Sheet2" sheetId="3" r:id="rId3"/>
    <sheet name="Sheet3" sheetId="4" r:id="rId4"/>
  </sheets>
  <definedNames>
    <definedName name="\c">#REF!</definedName>
    <definedName name="\p">#REF!</definedName>
    <definedName name="_xlnm.Print_Area" localSheetId="0">'彙總'!$A$1:$I$114</definedName>
    <definedName name="_xlnm.Print_Titles" localSheetId="0">'彙總'!$1:$6</definedName>
  </definedNames>
  <calcPr fullCalcOnLoad="1"/>
</workbook>
</file>

<file path=xl/sharedStrings.xml><?xml version="1.0" encoding="utf-8"?>
<sst xmlns="http://schemas.openxmlformats.org/spreadsheetml/2006/main" count="376" uniqueCount="202">
  <si>
    <t>比較增(＋)減(－)</t>
  </si>
  <si>
    <t>％</t>
  </si>
  <si>
    <t xml:space="preserve"> </t>
  </si>
  <si>
    <t>人次</t>
  </si>
  <si>
    <t>人日</t>
  </si>
  <si>
    <t>戶</t>
  </si>
  <si>
    <t>件</t>
  </si>
  <si>
    <t>本</t>
  </si>
  <si>
    <t>主要營運項目執行情形分析表</t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</si>
  <si>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年度</t>
    </r>
  </si>
  <si>
    <t>項                  目</t>
  </si>
  <si>
    <t>單位</t>
  </si>
  <si>
    <t>預算數</t>
  </si>
  <si>
    <t>決算數</t>
  </si>
  <si>
    <t>增減數</t>
  </si>
  <si>
    <t>行政院國家發展基金</t>
  </si>
  <si>
    <r>
      <t xml:space="preserve">   1.</t>
    </r>
    <r>
      <rPr>
        <sz val="11"/>
        <rFont val="華康粗明體"/>
        <family val="3"/>
      </rPr>
      <t>各項投資</t>
    </r>
  </si>
  <si>
    <t>千元</t>
  </si>
  <si>
    <t>　　貸款計畫</t>
  </si>
  <si>
    <r>
      <t xml:space="preserve">   2.</t>
    </r>
    <r>
      <rPr>
        <sz val="11"/>
        <rFont val="細明體"/>
        <family val="3"/>
      </rPr>
      <t>一般貸款</t>
    </r>
  </si>
  <si>
    <t>千元</t>
  </si>
  <si>
    <r>
      <t xml:space="preserve">   3.</t>
    </r>
    <r>
      <rPr>
        <sz val="11"/>
        <rFont val="細明體"/>
        <family val="3"/>
      </rPr>
      <t>委託金融機構出資辦理之貸款</t>
    </r>
  </si>
  <si>
    <t>千元</t>
  </si>
  <si>
    <r>
      <t xml:space="preserve">   4.</t>
    </r>
    <r>
      <rPr>
        <sz val="11"/>
        <rFont val="華康粗明體"/>
        <family val="3"/>
      </rPr>
      <t>補助款</t>
    </r>
  </si>
  <si>
    <t>　　補助款計畫</t>
  </si>
  <si>
    <t>營建建設基金</t>
  </si>
  <si>
    <t>　營建建設基金</t>
  </si>
  <si>
    <r>
      <t xml:space="preserve">   1.</t>
    </r>
    <r>
      <rPr>
        <sz val="11"/>
        <rFont val="華康粗明體"/>
        <family val="3"/>
      </rPr>
      <t>貸款目標</t>
    </r>
  </si>
  <si>
    <t>　　貸款計畫</t>
  </si>
  <si>
    <r>
      <t xml:space="preserve">   2.</t>
    </r>
    <r>
      <rPr>
        <sz val="10"/>
        <rFont val="華康粗明體"/>
        <family val="3"/>
      </rPr>
      <t xml:space="preserve">補助人民自購國宅貸款利息差額  </t>
    </r>
  </si>
  <si>
    <t>　　補助人民貸款自購住宅利息差額</t>
  </si>
  <si>
    <r>
      <t xml:space="preserve">   3.</t>
    </r>
    <r>
      <rPr>
        <sz val="11"/>
        <rFont val="華康粗明體"/>
        <family val="3"/>
      </rPr>
      <t>土地開發</t>
    </r>
    <r>
      <rPr>
        <sz val="11"/>
        <rFont val="Times New Roman"/>
        <family val="1"/>
      </rPr>
      <t xml:space="preserve"> </t>
    </r>
  </si>
  <si>
    <t>千元</t>
  </si>
  <si>
    <r>
      <t>　　土地開發</t>
    </r>
    <r>
      <rPr>
        <sz val="11"/>
        <rFont val="Times New Roman"/>
        <family val="1"/>
      </rPr>
      <t xml:space="preserve"> </t>
    </r>
  </si>
  <si>
    <t>千元</t>
  </si>
  <si>
    <r>
      <t xml:space="preserve">   4.</t>
    </r>
    <r>
      <rPr>
        <sz val="11"/>
        <rFont val="華康粗明體"/>
        <family val="3"/>
      </rPr>
      <t>國家公園服務</t>
    </r>
  </si>
  <si>
    <t>千元</t>
  </si>
  <si>
    <t>　　國家公園服務</t>
  </si>
  <si>
    <t>國軍生產及服務作業基金</t>
  </si>
  <si>
    <t>　國軍生產及服務作業基金</t>
  </si>
  <si>
    <r>
      <t xml:space="preserve">   1.</t>
    </r>
    <r>
      <rPr>
        <sz val="11"/>
        <rFont val="華康粗明體"/>
        <family val="3"/>
      </rPr>
      <t>門診病患醫療</t>
    </r>
  </si>
  <si>
    <t>　　門診病患醫療</t>
  </si>
  <si>
    <r>
      <t xml:space="preserve">   2.</t>
    </r>
    <r>
      <rPr>
        <sz val="11"/>
        <rFont val="華康粗明體"/>
        <family val="3"/>
      </rPr>
      <t>住院病患醫療</t>
    </r>
  </si>
  <si>
    <t>　　住院病患醫療</t>
  </si>
  <si>
    <r>
      <t xml:space="preserve">   3.</t>
    </r>
    <r>
      <rPr>
        <sz val="11"/>
        <rFont val="華康粗明體"/>
        <family val="3"/>
      </rPr>
      <t xml:space="preserve">一般手工產品  </t>
    </r>
  </si>
  <si>
    <t>件</t>
  </si>
  <si>
    <t xml:space="preserve">　　一般手工產品  </t>
  </si>
  <si>
    <r>
      <t xml:space="preserve">   4.</t>
    </r>
    <r>
      <rPr>
        <sz val="11"/>
        <rFont val="華康粗明體"/>
        <family val="3"/>
      </rPr>
      <t>研究發展</t>
    </r>
  </si>
  <si>
    <t>項</t>
  </si>
  <si>
    <t>　　研究發展計畫</t>
  </si>
  <si>
    <r>
      <t xml:space="preserve">   5.</t>
    </r>
    <r>
      <rPr>
        <sz val="11"/>
        <rFont val="華康粗明體"/>
        <family val="3"/>
      </rPr>
      <t>兵工類產品</t>
    </r>
  </si>
  <si>
    <t>　　兵工類產品</t>
  </si>
  <si>
    <r>
      <t xml:space="preserve">   6.</t>
    </r>
    <r>
      <rPr>
        <sz val="11"/>
        <rFont val="華康粗明體"/>
        <family val="3"/>
      </rPr>
      <t>國軍休閒設施服務</t>
    </r>
  </si>
  <si>
    <t>人次</t>
  </si>
  <si>
    <t>　　國軍休閒設施服務</t>
  </si>
  <si>
    <r>
      <t xml:space="preserve">   7.</t>
    </r>
    <r>
      <rPr>
        <sz val="11"/>
        <rFont val="華康粗明體"/>
        <family val="3"/>
      </rPr>
      <t>報刊發行</t>
    </r>
  </si>
  <si>
    <t>份</t>
  </si>
  <si>
    <t>　　報刊發行業務</t>
  </si>
  <si>
    <r>
      <t xml:space="preserve">   8.</t>
    </r>
    <r>
      <rPr>
        <sz val="11"/>
        <rFont val="華康粗明體"/>
        <family val="3"/>
      </rPr>
      <t>代辦軍人儲蓄業務</t>
    </r>
  </si>
  <si>
    <t>　　代辦軍人儲蓄業務</t>
  </si>
  <si>
    <t>國軍官兵購置住宅貸款基金</t>
  </si>
  <si>
    <t>　國軍官兵購置住宅貸款基金</t>
  </si>
  <si>
    <r>
      <t xml:space="preserve">   </t>
    </r>
    <r>
      <rPr>
        <sz val="11"/>
        <rFont val="華康粗明體"/>
        <family val="3"/>
      </rPr>
      <t>辦理老舊眷村重建</t>
    </r>
  </si>
  <si>
    <t>戶</t>
  </si>
  <si>
    <t>　　老舊眷村重建墊款</t>
  </si>
  <si>
    <t>國軍老舊眷村改建基金</t>
  </si>
  <si>
    <t>　國軍老舊眷村改建基金</t>
  </si>
  <si>
    <r>
      <t xml:space="preserve">   1.</t>
    </r>
    <r>
      <rPr>
        <sz val="11"/>
        <rFont val="華康粗明體"/>
        <family val="3"/>
      </rPr>
      <t>改建工程</t>
    </r>
  </si>
  <si>
    <t>　　眷村改建規劃開工戶數</t>
  </si>
  <si>
    <r>
      <t xml:space="preserve">   2.</t>
    </r>
    <r>
      <rPr>
        <sz val="11"/>
        <rFont val="細明體"/>
        <family val="3"/>
      </rPr>
      <t>遷建已完工基地</t>
    </r>
  </si>
  <si>
    <r>
      <t xml:space="preserve">   3.</t>
    </r>
    <r>
      <rPr>
        <sz val="11"/>
        <rFont val="華康粗明體"/>
        <family val="3"/>
      </rPr>
      <t>遷購國（眷）宅及市場成屋</t>
    </r>
  </si>
  <si>
    <t>戶</t>
  </si>
  <si>
    <t>　　預計輔導眷戶遷購國（眷）宅
      或市 場成屋戶數</t>
  </si>
  <si>
    <t>地方建設基金</t>
  </si>
  <si>
    <t>　地方建設基金</t>
  </si>
  <si>
    <r>
      <t xml:space="preserve">   </t>
    </r>
    <r>
      <rPr>
        <sz val="11"/>
        <rFont val="華康粗明體"/>
        <family val="3"/>
      </rPr>
      <t>地方建設貸款</t>
    </r>
  </si>
  <si>
    <t>　　貸款計畫</t>
  </si>
  <si>
    <t>國立大學校院校務基金（彙總）</t>
  </si>
  <si>
    <t>　國立大學校院校務基金（綜計）</t>
  </si>
  <si>
    <r>
      <t xml:space="preserve">   </t>
    </r>
    <r>
      <rPr>
        <sz val="11"/>
        <rFont val="華康粗明體"/>
        <family val="3"/>
      </rPr>
      <t>教學訓練</t>
    </r>
  </si>
  <si>
    <t>人</t>
  </si>
  <si>
    <t>　　教學訓練</t>
  </si>
  <si>
    <t>國立臺灣大學附設醫院作業基金</t>
  </si>
  <si>
    <t>　國立臺灣大學附設醫院作業基金</t>
  </si>
  <si>
    <r>
      <t xml:space="preserve">   1.</t>
    </r>
    <r>
      <rPr>
        <sz val="11"/>
        <rFont val="華康粗明體"/>
        <family val="3"/>
      </rPr>
      <t>門診病患醫療</t>
    </r>
    <r>
      <rPr>
        <sz val="11"/>
        <rFont val="Times New Roman"/>
        <family val="1"/>
      </rPr>
      <t xml:space="preserve"> </t>
    </r>
  </si>
  <si>
    <r>
      <t>　　門診病患醫療</t>
    </r>
    <r>
      <rPr>
        <sz val="11"/>
        <rFont val="Times New Roman"/>
        <family val="1"/>
      </rPr>
      <t xml:space="preserve"> </t>
    </r>
  </si>
  <si>
    <r>
      <t xml:space="preserve">   2.</t>
    </r>
    <r>
      <rPr>
        <sz val="11"/>
        <rFont val="華康粗明體"/>
        <family val="3"/>
      </rPr>
      <t>住院病患醫療</t>
    </r>
  </si>
  <si>
    <t>　　住院病患醫療</t>
  </si>
  <si>
    <r>
      <t xml:space="preserve">   3.</t>
    </r>
    <r>
      <rPr>
        <sz val="11"/>
        <rFont val="華康粗明體"/>
        <family val="3"/>
      </rPr>
      <t>其他醫療服務</t>
    </r>
  </si>
  <si>
    <t>人日</t>
  </si>
  <si>
    <t>　　其他醫療服務</t>
  </si>
  <si>
    <t>國立成功大學附設醫院作業基金</t>
  </si>
  <si>
    <t>　國立成功大學附設醫院作業基金</t>
  </si>
  <si>
    <t>法務部監所作業基金</t>
  </si>
  <si>
    <t>　法務部監所作業基金</t>
  </si>
  <si>
    <r>
      <t xml:space="preserve">   1.</t>
    </r>
    <r>
      <rPr>
        <sz val="11"/>
        <rFont val="華康粗明體"/>
        <family val="3"/>
      </rPr>
      <t>電子科</t>
    </r>
  </si>
  <si>
    <t>　　電子科</t>
  </si>
  <si>
    <r>
      <t xml:space="preserve">   2.</t>
    </r>
    <r>
      <rPr>
        <sz val="11"/>
        <rFont val="華康粗明體"/>
        <family val="3"/>
      </rPr>
      <t>電器科</t>
    </r>
  </si>
  <si>
    <t>　　電器科</t>
  </si>
  <si>
    <r>
      <t xml:space="preserve">   3.</t>
    </r>
    <r>
      <rPr>
        <sz val="11"/>
        <rFont val="華康粗明體"/>
        <family val="3"/>
      </rPr>
      <t>藝品科</t>
    </r>
  </si>
  <si>
    <t>　　藝品科</t>
  </si>
  <si>
    <r>
      <t xml:space="preserve">   4.</t>
    </r>
    <r>
      <rPr>
        <sz val="11"/>
        <rFont val="華康粗明體"/>
        <family val="3"/>
      </rPr>
      <t>紙品科</t>
    </r>
  </si>
  <si>
    <t>　　紙品科</t>
  </si>
  <si>
    <r>
      <t xml:space="preserve">   5.</t>
    </r>
    <r>
      <rPr>
        <sz val="11"/>
        <rFont val="華康粗明體"/>
        <family val="3"/>
      </rPr>
      <t>其他科</t>
    </r>
  </si>
  <si>
    <t>　　其他科</t>
  </si>
  <si>
    <t>經濟作業基金</t>
  </si>
  <si>
    <t>　經濟作業基金</t>
  </si>
  <si>
    <r>
      <t xml:space="preserve">   1.</t>
    </r>
    <r>
      <rPr>
        <sz val="11"/>
        <rFont val="細明體"/>
        <family val="3"/>
      </rPr>
      <t>投資取得工業區土地出租</t>
    </r>
  </si>
  <si>
    <r>
      <t xml:space="preserve">   2.</t>
    </r>
    <r>
      <rPr>
        <sz val="11"/>
        <rFont val="華康粗明體"/>
        <family val="3"/>
      </rPr>
      <t>貸款目標</t>
    </r>
  </si>
  <si>
    <t>　　貸款計畫</t>
  </si>
  <si>
    <r>
      <t xml:space="preserve">   3.</t>
    </r>
    <r>
      <rPr>
        <sz val="11"/>
        <rFont val="華康粗明體"/>
        <family val="3"/>
      </rPr>
      <t>污水處理營運</t>
    </r>
  </si>
  <si>
    <t>立方公尺</t>
  </si>
  <si>
    <t>　　污水處理營運</t>
  </si>
  <si>
    <t>水資源作業基金</t>
  </si>
  <si>
    <t>　水資源作業基金</t>
  </si>
  <si>
    <r>
      <t xml:space="preserve">   1.</t>
    </r>
    <r>
      <rPr>
        <sz val="11"/>
        <rFont val="華康粗明體"/>
        <family val="3"/>
      </rPr>
      <t>發電</t>
    </r>
  </si>
  <si>
    <t>度</t>
  </si>
  <si>
    <t>　　發電</t>
  </si>
  <si>
    <t>千度</t>
  </si>
  <si>
    <r>
      <t xml:space="preserve">   2.</t>
    </r>
    <r>
      <rPr>
        <sz val="11"/>
        <rFont val="華康粗明體"/>
        <family val="3"/>
      </rPr>
      <t>給水</t>
    </r>
  </si>
  <si>
    <t>　　給水</t>
  </si>
  <si>
    <t>千立方公尺</t>
  </si>
  <si>
    <r>
      <t xml:space="preserve">   3.</t>
    </r>
    <r>
      <rPr>
        <sz val="11"/>
        <rFont val="華康粗明體"/>
        <family val="3"/>
      </rPr>
      <t>灌溉</t>
    </r>
  </si>
  <si>
    <t>公頃</t>
  </si>
  <si>
    <t>　　灌溉</t>
  </si>
  <si>
    <r>
      <t xml:space="preserve">   4.</t>
    </r>
    <r>
      <rPr>
        <sz val="11"/>
        <rFont val="華康粗明體"/>
        <family val="3"/>
      </rPr>
      <t>觀光</t>
    </r>
  </si>
  <si>
    <t>　　觀光</t>
  </si>
  <si>
    <t>交通作業基金</t>
  </si>
  <si>
    <t>　交通作業基金</t>
  </si>
  <si>
    <r>
      <t xml:space="preserve">   1.</t>
    </r>
    <r>
      <rPr>
        <sz val="11"/>
        <rFont val="華康粗明體"/>
        <family val="3"/>
      </rPr>
      <t>機場旅客服務</t>
    </r>
  </si>
  <si>
    <t>人次</t>
  </si>
  <si>
    <t>　　機場旅客服務</t>
  </si>
  <si>
    <r>
      <t xml:space="preserve">   2.</t>
    </r>
    <r>
      <rPr>
        <sz val="11"/>
        <rFont val="華康粗明體"/>
        <family val="3"/>
      </rPr>
      <t>導航設備服務</t>
    </r>
  </si>
  <si>
    <t>小時</t>
  </si>
  <si>
    <t>　　導航設備服務</t>
  </si>
  <si>
    <r>
      <t xml:space="preserve">   3.</t>
    </r>
    <r>
      <rPr>
        <sz val="11"/>
        <rFont val="華康粗明體"/>
        <family val="3"/>
      </rPr>
      <t>高速公路車輛通行管理</t>
    </r>
  </si>
  <si>
    <t>輛次</t>
  </si>
  <si>
    <t>　　高速公路車輛通行管理</t>
  </si>
  <si>
    <r>
      <t xml:space="preserve">   4.</t>
    </r>
    <r>
      <rPr>
        <sz val="11"/>
        <rFont val="華康粗明體"/>
        <family val="3"/>
      </rPr>
      <t>補助風景區公共設</t>
    </r>
    <r>
      <rPr>
        <sz val="11"/>
        <rFont val="細明體"/>
        <family val="3"/>
      </rPr>
      <t>施</t>
    </r>
  </si>
  <si>
    <t>　　補助風景區公共設施</t>
  </si>
  <si>
    <t>件</t>
  </si>
  <si>
    <r>
      <t xml:space="preserve">   5.</t>
    </r>
    <r>
      <rPr>
        <sz val="11"/>
        <rFont val="華康粗明體"/>
        <family val="3"/>
      </rPr>
      <t xml:space="preserve">高速鐵路車站特定區區段徵收
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土地開發</t>
    </r>
  </si>
  <si>
    <t>　　高速鐵路車站特定區區段徵收</t>
  </si>
  <si>
    <r>
      <t xml:space="preserve">   6.</t>
    </r>
    <r>
      <rPr>
        <sz val="11"/>
        <rFont val="華康粗明體"/>
        <family val="3"/>
      </rPr>
      <t>補助高速鐵路站區聯外道路系
   統改善</t>
    </r>
  </si>
  <si>
    <t>千元</t>
  </si>
  <si>
    <t>　　補助高速鐵路車站聯外道路系
      統改善</t>
  </si>
  <si>
    <r>
      <t xml:space="preserve">   7.</t>
    </r>
    <r>
      <rPr>
        <sz val="11"/>
        <rFont val="細明體"/>
        <family val="3"/>
      </rPr>
      <t xml:space="preserve">高速鐵路站區聯外道路系統改
</t>
    </r>
    <r>
      <rPr>
        <sz val="11"/>
        <rFont val="Times New Roman"/>
        <family val="1"/>
      </rPr>
      <t xml:space="preserve">      </t>
    </r>
    <r>
      <rPr>
        <sz val="11"/>
        <rFont val="細明體"/>
        <family val="3"/>
      </rPr>
      <t>善－雲林、苗栗購地費用</t>
    </r>
  </si>
  <si>
    <t>國軍退除役官兵安置基金</t>
  </si>
  <si>
    <t>　國軍退除役官兵安置基金</t>
  </si>
  <si>
    <r>
      <t xml:space="preserve">   1.</t>
    </r>
    <r>
      <rPr>
        <sz val="11"/>
        <rFont val="華康粗明體"/>
        <family val="3"/>
      </rPr>
      <t>榮民職業訓練及介紹</t>
    </r>
  </si>
  <si>
    <t>　　榮民職業訓練及介紹</t>
  </si>
  <si>
    <r>
      <t xml:space="preserve">   2.</t>
    </r>
    <r>
      <rPr>
        <sz val="11"/>
        <rFont val="華康粗明體"/>
        <family val="3"/>
      </rPr>
      <t xml:space="preserve">提供農業及工業產品 </t>
    </r>
  </si>
  <si>
    <t xml:space="preserve">　　提供農業及工業產品 </t>
  </si>
  <si>
    <r>
      <t xml:space="preserve">   3.</t>
    </r>
    <r>
      <rPr>
        <sz val="11"/>
        <rFont val="華康粗明體"/>
        <family val="3"/>
      </rPr>
      <t>技術合作及勞務服務</t>
    </r>
  </si>
  <si>
    <t>　　技術及勞務服務</t>
  </si>
  <si>
    <t>榮民醫療作業基金</t>
  </si>
  <si>
    <t>　榮民醫療作業基金</t>
  </si>
  <si>
    <r>
      <t xml:space="preserve">   </t>
    </r>
    <r>
      <rPr>
        <sz val="11"/>
        <rFont val="Times New Roman"/>
        <family val="1"/>
      </rPr>
      <t>1.</t>
    </r>
    <r>
      <rPr>
        <sz val="11"/>
        <rFont val="華康粗明體"/>
        <family val="3"/>
      </rPr>
      <t>門診病患醫療</t>
    </r>
  </si>
  <si>
    <r>
      <t xml:space="preserve">   3.</t>
    </r>
    <r>
      <rPr>
        <sz val="11"/>
        <rFont val="華康粗明體"/>
        <family val="3"/>
      </rPr>
      <t>其他醫療服務</t>
    </r>
  </si>
  <si>
    <t>　　其他醫療服務</t>
  </si>
  <si>
    <t>科學工業園區管理局作業基金</t>
  </si>
  <si>
    <t>　科學工業園區管理局作業基金</t>
  </si>
  <si>
    <r>
      <t xml:space="preserve">   1.</t>
    </r>
    <r>
      <rPr>
        <sz val="11"/>
        <rFont val="華康粗明體"/>
        <family val="3"/>
      </rPr>
      <t>污水處理</t>
    </r>
  </si>
  <si>
    <t>　　污水處理</t>
  </si>
  <si>
    <r>
      <t xml:space="preserve">   2.</t>
    </r>
    <r>
      <rPr>
        <sz val="11"/>
        <rFont val="華康粗明體"/>
        <family val="3"/>
      </rPr>
      <t>出租資產業務</t>
    </r>
  </si>
  <si>
    <t>平方公尺</t>
  </si>
  <si>
    <t>　　出租資產業務</t>
  </si>
  <si>
    <t>農業作業基金</t>
  </si>
  <si>
    <t>　農業作業基金</t>
  </si>
  <si>
    <r>
      <t xml:space="preserve">   </t>
    </r>
    <r>
      <rPr>
        <sz val="11"/>
        <rFont val="華康粗明體"/>
        <family val="3"/>
      </rPr>
      <t>農畜產品供銷</t>
    </r>
  </si>
  <si>
    <t>　　農畜產品供銷</t>
  </si>
  <si>
    <t>醫療藥品基金</t>
  </si>
  <si>
    <t>　醫療藥品基金</t>
  </si>
  <si>
    <t>人日</t>
  </si>
  <si>
    <t>管制藥品管理局製藥工廠作業基金</t>
  </si>
  <si>
    <t>　管制藥品管理局製藥工廠作業基金</t>
  </si>
  <si>
    <r>
      <t xml:space="preserve">   1.</t>
    </r>
    <r>
      <rPr>
        <sz val="11"/>
        <rFont val="華康粗明體"/>
        <family val="3"/>
      </rPr>
      <t>鹽酸嗎啡注射液</t>
    </r>
    <r>
      <rPr>
        <sz val="11"/>
        <rFont val="Times New Roman"/>
        <family val="1"/>
      </rPr>
      <t>10</t>
    </r>
    <r>
      <rPr>
        <sz val="11"/>
        <rFont val="細明體"/>
        <family val="3"/>
      </rPr>
      <t>公絲</t>
    </r>
  </si>
  <si>
    <t>支</t>
  </si>
  <si>
    <r>
      <t>　　鹽酸嗎啡注射液</t>
    </r>
    <r>
      <rPr>
        <sz val="11"/>
        <rFont val="Times New Roman"/>
        <family val="1"/>
      </rPr>
      <t>10</t>
    </r>
    <r>
      <rPr>
        <sz val="11"/>
        <rFont val="細明體"/>
        <family val="3"/>
      </rPr>
      <t>公絲</t>
    </r>
  </si>
  <si>
    <r>
      <t xml:space="preserve">   2.</t>
    </r>
    <r>
      <rPr>
        <sz val="11"/>
        <rFont val="華康粗明體"/>
        <family val="3"/>
      </rPr>
      <t>鹽酸配西汀注射液</t>
    </r>
    <r>
      <rPr>
        <sz val="11"/>
        <rFont val="Times New Roman"/>
        <family val="1"/>
      </rPr>
      <t>50</t>
    </r>
    <r>
      <rPr>
        <sz val="11"/>
        <rFont val="細明體"/>
        <family val="3"/>
      </rPr>
      <t>公絲</t>
    </r>
  </si>
  <si>
    <t>支</t>
  </si>
  <si>
    <r>
      <t>　　鹽酸配西汀注射液</t>
    </r>
    <r>
      <rPr>
        <sz val="11"/>
        <rFont val="Times New Roman"/>
        <family val="1"/>
      </rPr>
      <t>50</t>
    </r>
    <r>
      <rPr>
        <sz val="11"/>
        <rFont val="細明體"/>
        <family val="3"/>
      </rPr>
      <t>公絲</t>
    </r>
  </si>
  <si>
    <t>故宮文物藝術發展基金</t>
  </si>
  <si>
    <t>　故宮文物藝術發展基金</t>
  </si>
  <si>
    <r>
      <t xml:space="preserve">   1.</t>
    </r>
    <r>
      <rPr>
        <sz val="11"/>
        <rFont val="華康粗明體"/>
        <family val="3"/>
      </rPr>
      <t>書籍</t>
    </r>
  </si>
  <si>
    <t>　　書籍</t>
  </si>
  <si>
    <r>
      <t xml:space="preserve">   2.</t>
    </r>
    <r>
      <rPr>
        <sz val="11"/>
        <rFont val="華康粗明體"/>
        <family val="3"/>
      </rPr>
      <t>文物仿製品</t>
    </r>
  </si>
  <si>
    <t>　　文物仿製品</t>
  </si>
  <si>
    <r>
      <t xml:space="preserve">   3.</t>
    </r>
    <r>
      <rPr>
        <sz val="11"/>
        <rFont val="華康粗明體"/>
        <family val="3"/>
      </rPr>
      <t>各項藝術紀念品</t>
    </r>
  </si>
  <si>
    <t>　　各項藝術紀念品</t>
  </si>
  <si>
    <r>
      <t xml:space="preserve">   4.</t>
    </r>
    <r>
      <rPr>
        <sz val="11"/>
        <rFont val="華康粗明體"/>
        <family val="3"/>
      </rPr>
      <t>文物收購</t>
    </r>
  </si>
  <si>
    <t>　　文物收購</t>
  </si>
  <si>
    <t>原住民族綜合發展基金</t>
  </si>
  <si>
    <t>　原住民族綜合發展基金</t>
  </si>
  <si>
    <r>
      <t xml:space="preserve">   1.</t>
    </r>
    <r>
      <rPr>
        <sz val="11"/>
        <rFont val="華康粗明體"/>
        <family val="3"/>
      </rPr>
      <t>原住民經濟產業及青年創業貸
   款業務</t>
    </r>
  </si>
  <si>
    <t>　　原住民經濟產業、青年創業貸
      款業務</t>
  </si>
  <si>
    <r>
      <t xml:space="preserve">   2.</t>
    </r>
    <r>
      <rPr>
        <sz val="11"/>
        <rFont val="華康粗明體"/>
        <family val="3"/>
      </rPr>
      <t>原住民建購、修繕住宅貸款信
   用保證業務</t>
    </r>
  </si>
  <si>
    <t>　　原住民建購、修繕住宅貸款信
      用保證業務</t>
  </si>
  <si>
    <r>
      <t xml:space="preserve">   3.</t>
    </r>
    <r>
      <rPr>
        <sz val="11"/>
        <rFont val="華康粗明體"/>
        <family val="3"/>
      </rPr>
      <t>原住民經濟產業貸款信用保證
   業務</t>
    </r>
  </si>
  <si>
    <t>　　原住民經濟產業貸款信用保證
      業務</t>
  </si>
  <si>
    <r>
      <t xml:space="preserve">   4.</t>
    </r>
    <r>
      <rPr>
        <sz val="11"/>
        <rFont val="華康粗明體"/>
        <family val="3"/>
      </rPr>
      <t>原住民就業輔導、獎勵業務</t>
    </r>
  </si>
  <si>
    <t>　　原住民就業輔導、獎勵業務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</si>
</sst>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* #,##0.00_);_(* &quot;…&quot;_);_(@_)"/>
    <numFmt numFmtId="188" formatCode="_(* #,##0_);_(* #,##0_);_(* &quot;…&quot;_);_(@_)"/>
    <numFmt numFmtId="189" formatCode="_(* #,##0_);_(* #,##0_);_(* &quot;&quot;_);_(@_)"/>
    <numFmt numFmtId="190" formatCode="_(* #,##0.00_);_(* #,##0.00_);_(* &quot;&quot;_);_(@_)"/>
    <numFmt numFmtId="191" formatCode="_(&quot; +&quot;* #,##0_);_(&quot;–&quot;* #,##0_);_(* &quot;…&quot;_);_(@_)"/>
    <numFmt numFmtId="192" formatCode="_(&quot; +&quot;* #,##0.00_);_(&quot; –&quot;* #,##0.00_);_(* &quot;&quot;_);_(@_)"/>
    <numFmt numFmtId="193" formatCode="_(* #,##0.00_);_(&quot;–&quot;* #,##0.00_);_(* &quot;&quot;_);_(@_)"/>
    <numFmt numFmtId="194" formatCode="_(* #,##0.00_);_(&quot;–&quot;* #,##0.00_);_(* &quot;…&quot;_);_(@_)"/>
    <numFmt numFmtId="195" formatCode="_(&quot; +&quot;* #,##0.00_);_(&quot;–&quot;* #,##0.00_);_(* &quot;…&quot;_);_(@_)"/>
    <numFmt numFmtId="196" formatCode="_(&quot; +&quot;* #,##0.00_);_(&quot;－&quot;* #,##0.00_);_(* &quot;…&quot;_);_(@_)"/>
    <numFmt numFmtId="197" formatCode="_(&quot; +&quot;* #,##0.00_);_(&quot;–&quot;* #,##0.00_);_(* &quot;&quot;_);_(@_)"/>
    <numFmt numFmtId="198" formatCode="_(&quot; +&quot;* #,##0_);_(&quot; –&quot;* #,##0_);_(* &quot;&quot;_);_(@_)"/>
    <numFmt numFmtId="199" formatCode="_(&quot; +&quot;* #,##0_);_(&quot;–&quot;* #,##0_);_(* &quot;&quot;_);_(@_)"/>
    <numFmt numFmtId="200" formatCode="_(&quot; +&quot;* #,##0.000_);_(&quot; –&quot;* #,##0.000_);_(* &quot;&quot;_);_(@_)"/>
    <numFmt numFmtId="201" formatCode="_(&quot; +&quot;* #,##0.0000_);_(&quot; –&quot;* #,##0.0000_);_(* &quot;&quot;_);_(@_)"/>
    <numFmt numFmtId="202" formatCode="_(&quot; +&quot;* #,##0.0_);_(&quot; –&quot;* #,##0.0_);_(* &quot;&quot;_);_(@_)"/>
    <numFmt numFmtId="203" formatCode="_(* #,##0.00_);_(&quot;－&quot;* #,##0.00_);_(* &quot;…&quot;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_(&quot; +&quot;* #,##0.00_);_(&quot; -&quot;* #,##0.00_);_(* &quot;&quot;_);_(@_)"/>
  </numFmts>
  <fonts count="30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6"/>
      <color indexed="8"/>
      <name val="細明體"/>
      <family val="3"/>
    </font>
    <font>
      <b/>
      <sz val="22"/>
      <name val="華康粗明體"/>
      <family val="3"/>
    </font>
    <font>
      <sz val="18"/>
      <color indexed="12"/>
      <name val="新細明體"/>
      <family val="1"/>
    </font>
    <font>
      <b/>
      <sz val="13"/>
      <name val="Times New Roman"/>
      <family val="1"/>
    </font>
    <font>
      <b/>
      <sz val="13"/>
      <name val="華康粗明體"/>
      <family val="3"/>
    </font>
    <font>
      <b/>
      <sz val="12"/>
      <name val="華康粗明體"/>
      <family val="3"/>
    </font>
    <font>
      <sz val="9"/>
      <name val="新細明體"/>
      <family val="1"/>
    </font>
    <font>
      <sz val="12"/>
      <color indexed="8"/>
      <name val="新細明體"/>
      <family val="1"/>
    </font>
    <font>
      <b/>
      <sz val="11"/>
      <name val="華康粗明體"/>
      <family val="3"/>
    </font>
    <font>
      <sz val="6"/>
      <name val="Times New Roman"/>
      <family val="1"/>
    </font>
    <font>
      <b/>
      <sz val="11"/>
      <name val="Courier"/>
      <family val="3"/>
    </font>
    <font>
      <sz val="11"/>
      <name val="華康粗明體"/>
      <family val="3"/>
    </font>
    <font>
      <sz val="11"/>
      <name val="細明體"/>
      <family val="3"/>
    </font>
    <font>
      <sz val="11"/>
      <color indexed="10"/>
      <name val="細明體"/>
      <family val="3"/>
    </font>
    <font>
      <b/>
      <sz val="11"/>
      <name val="細明體"/>
      <family val="3"/>
    </font>
    <font>
      <sz val="10"/>
      <name val="華康粗明體"/>
      <family val="3"/>
    </font>
    <font>
      <sz val="10"/>
      <name val="Times New Roman"/>
      <family val="1"/>
    </font>
    <font>
      <sz val="10"/>
      <name val="細明體"/>
      <family val="3"/>
    </font>
    <font>
      <sz val="11"/>
      <name val="新細明體"/>
      <family val="1"/>
    </font>
    <font>
      <b/>
      <sz val="11"/>
      <color indexed="8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0" fontId="2" fillId="2" borderId="1" applyNumberFormat="0" applyFont="0" applyFill="0" applyBorder="0">
      <alignment horizontal="center" vertical="center"/>
      <protection/>
    </xf>
    <xf numFmtId="183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3" fontId="1" fillId="2" borderId="0" xfId="19" applyNumberFormat="1" applyFont="1" applyFill="1" applyAlignment="1" applyProtection="1">
      <alignment horizontal="left" vertical="center"/>
      <protection/>
    </xf>
    <xf numFmtId="3" fontId="1" fillId="2" borderId="0" xfId="19" applyNumberFormat="1" applyFont="1" applyFill="1" applyAlignment="1" applyProtection="1">
      <alignment vertical="center" wrapText="1"/>
      <protection/>
    </xf>
    <xf numFmtId="3" fontId="1" fillId="2" borderId="0" xfId="19" applyNumberFormat="1" applyFont="1" applyFill="1" applyAlignment="1" applyProtection="1">
      <alignment vertical="center"/>
      <protection/>
    </xf>
    <xf numFmtId="3" fontId="10" fillId="2" borderId="0" xfId="19" applyNumberFormat="1" applyFont="1" applyFill="1" applyAlignment="1" applyProtection="1">
      <alignment vertical="center"/>
      <protection/>
    </xf>
    <xf numFmtId="3" fontId="1" fillId="2" borderId="0" xfId="19" applyNumberFormat="1" applyFont="1" applyFill="1" applyAlignment="1" applyProtection="1">
      <alignment horizontal="right" vertical="center"/>
      <protection/>
    </xf>
    <xf numFmtId="188" fontId="1" fillId="2" borderId="0" xfId="19" applyNumberFormat="1" applyFont="1" applyFill="1" applyAlignment="1" applyProtection="1">
      <alignment vertical="center"/>
      <protection/>
    </xf>
    <xf numFmtId="191" fontId="1" fillId="2" borderId="0" xfId="19" applyNumberFormat="1" applyFont="1" applyFill="1" applyBorder="1" applyAlignment="1" applyProtection="1">
      <alignment vertical="center"/>
      <protection/>
    </xf>
    <xf numFmtId="0" fontId="0" fillId="0" borderId="0" xfId="19" applyAlignment="1">
      <alignment vertical="center"/>
      <protection/>
    </xf>
    <xf numFmtId="49" fontId="11" fillId="2" borderId="0" xfId="23" applyNumberFormat="1" applyFont="1" applyFill="1" applyAlignment="1" applyProtection="1">
      <alignment horizontal="center" vertical="center" wrapText="1"/>
      <protection/>
    </xf>
    <xf numFmtId="49" fontId="11" fillId="2" borderId="0" xfId="19" applyNumberFormat="1" applyFont="1" applyFill="1" applyAlignment="1" applyProtection="1">
      <alignment horizontal="center" vertical="center" wrapText="1"/>
      <protection/>
    </xf>
    <xf numFmtId="0" fontId="14" fillId="2" borderId="2" xfId="19" applyFont="1" applyFill="1" applyBorder="1" applyAlignment="1" applyProtection="1">
      <alignment horizontal="center" vertical="center" wrapText="1"/>
      <protection/>
    </xf>
    <xf numFmtId="0" fontId="0" fillId="0" borderId="0" xfId="19" applyAlignment="1">
      <alignment vertical="center" wrapText="1"/>
      <protection/>
    </xf>
    <xf numFmtId="189" fontId="1" fillId="0" borderId="3" xfId="19" applyNumberFormat="1" applyFont="1" applyBorder="1" applyAlignment="1" applyProtection="1">
      <alignment horizontal="right" vertical="center"/>
      <protection/>
    </xf>
    <xf numFmtId="0" fontId="23" fillId="0" borderId="4" xfId="19" applyFont="1" applyBorder="1" applyAlignment="1" applyProtection="1">
      <alignment horizontal="center" vertical="center"/>
      <protection/>
    </xf>
    <xf numFmtId="190" fontId="1" fillId="2" borderId="0" xfId="19" applyNumberFormat="1" applyFont="1" applyFill="1" applyBorder="1" applyAlignment="1" applyProtection="1">
      <alignment horizontal="right" vertical="center"/>
      <protection/>
    </xf>
    <xf numFmtId="198" fontId="1" fillId="0" borderId="3" xfId="20" applyNumberFormat="1" applyFont="1" applyBorder="1" applyAlignment="1" applyProtection="1">
      <alignment horizontal="right" vertical="center"/>
      <protection/>
    </xf>
    <xf numFmtId="0" fontId="0" fillId="0" borderId="0" xfId="19" applyBorder="1" applyAlignment="1">
      <alignment vertical="center"/>
      <protection/>
    </xf>
    <xf numFmtId="189" fontId="1" fillId="0" borderId="5" xfId="19" applyNumberFormat="1" applyFont="1" applyBorder="1" applyAlignment="1" applyProtection="1">
      <alignment horizontal="right" vertical="center"/>
      <protection/>
    </xf>
    <xf numFmtId="192" fontId="1" fillId="0" borderId="5" xfId="20" applyNumberFormat="1" applyFont="1" applyBorder="1" applyAlignment="1" applyProtection="1">
      <alignment horizontal="right" vertical="center"/>
      <protection/>
    </xf>
    <xf numFmtId="198" fontId="1" fillId="2" borderId="2" xfId="19" applyNumberFormat="1" applyFont="1" applyFill="1" applyBorder="1" applyAlignment="1" applyProtection="1">
      <alignment horizontal="right" vertical="center"/>
      <protection/>
    </xf>
    <xf numFmtId="0" fontId="1" fillId="0" borderId="0" xfId="19" applyNumberFormat="1" applyFont="1" applyBorder="1" applyAlignment="1" applyProtection="1">
      <alignment horizontal="left" vertical="center" wrapText="1"/>
      <protection/>
    </xf>
    <xf numFmtId="0" fontId="22" fillId="0" borderId="0" xfId="19" applyFont="1" applyBorder="1" applyAlignment="1" applyProtection="1">
      <alignment vertical="center" wrapText="1"/>
      <protection/>
    </xf>
    <xf numFmtId="0" fontId="22" fillId="0" borderId="3" xfId="19" applyFont="1" applyBorder="1" applyAlignment="1" applyProtection="1">
      <alignment vertical="center" wrapText="1"/>
      <protection/>
    </xf>
    <xf numFmtId="0" fontId="1" fillId="0" borderId="2" xfId="19" applyNumberFormat="1" applyFont="1" applyBorder="1" applyAlignment="1" applyProtection="1">
      <alignment horizontal="left" vertical="center" wrapText="1"/>
      <protection/>
    </xf>
    <xf numFmtId="0" fontId="22" fillId="0" borderId="2" xfId="19" applyFont="1" applyBorder="1" applyAlignment="1" applyProtection="1">
      <alignment vertical="center" wrapText="1"/>
      <protection/>
    </xf>
    <xf numFmtId="0" fontId="22" fillId="0" borderId="5" xfId="19" applyFont="1" applyBorder="1" applyAlignment="1" applyProtection="1">
      <alignment vertical="center" wrapText="1"/>
      <protection/>
    </xf>
    <xf numFmtId="0" fontId="29" fillId="0" borderId="6" xfId="19" applyFont="1" applyBorder="1" applyAlignment="1" applyProtection="1">
      <alignment horizontal="center" vertical="center"/>
      <protection/>
    </xf>
    <xf numFmtId="0" fontId="0" fillId="0" borderId="0" xfId="19">
      <alignment/>
      <protection/>
    </xf>
    <xf numFmtId="0" fontId="0" fillId="0" borderId="0" xfId="19" applyAlignment="1">
      <alignment wrapText="1"/>
      <protection/>
    </xf>
    <xf numFmtId="0" fontId="17" fillId="0" borderId="0" xfId="19" applyFont="1" applyAlignment="1">
      <alignment vertical="center"/>
      <protection/>
    </xf>
    <xf numFmtId="0" fontId="15" fillId="0" borderId="7" xfId="19" applyFont="1" applyFill="1" applyBorder="1" applyAlignment="1" applyProtection="1" quotePrefix="1">
      <alignment horizontal="center" vertical="center" wrapText="1"/>
      <protection/>
    </xf>
    <xf numFmtId="0" fontId="15" fillId="0" borderId="8" xfId="19" applyFont="1" applyFill="1" applyBorder="1" applyAlignment="1" applyProtection="1" quotePrefix="1">
      <alignment horizontal="center" vertical="center" wrapText="1"/>
      <protection/>
    </xf>
    <xf numFmtId="0" fontId="15" fillId="0" borderId="9" xfId="19" applyFont="1" applyFill="1" applyBorder="1" applyAlignment="1" applyProtection="1" quotePrefix="1">
      <alignment horizontal="distributed" vertical="center"/>
      <protection/>
    </xf>
    <xf numFmtId="191" fontId="15" fillId="0" borderId="10" xfId="19" applyNumberFormat="1" applyFont="1" applyFill="1" applyBorder="1" applyAlignment="1" applyProtection="1">
      <alignment horizontal="centerContinuous" vertical="center"/>
      <protection/>
    </xf>
    <xf numFmtId="187" fontId="15" fillId="0" borderId="7" xfId="19" applyNumberFormat="1" applyFont="1" applyFill="1" applyBorder="1" applyAlignment="1" applyProtection="1">
      <alignment horizontal="centerContinuous" vertical="center"/>
      <protection/>
    </xf>
    <xf numFmtId="0" fontId="15" fillId="0" borderId="11" xfId="19" applyFont="1" applyFill="1" applyBorder="1" applyAlignment="1" applyProtection="1" quotePrefix="1">
      <alignment horizontal="center" vertical="center" wrapText="1"/>
      <protection/>
    </xf>
    <xf numFmtId="0" fontId="15" fillId="0" borderId="12" xfId="19" applyFont="1" applyFill="1" applyBorder="1" applyAlignment="1" applyProtection="1" quotePrefix="1">
      <alignment horizontal="center" vertical="center" wrapText="1"/>
      <protection/>
    </xf>
    <xf numFmtId="0" fontId="0" fillId="0" borderId="13" xfId="19" applyFont="1" applyFill="1" applyBorder="1" applyAlignment="1" applyProtection="1">
      <alignment vertical="center"/>
      <protection/>
    </xf>
    <xf numFmtId="191" fontId="15" fillId="0" borderId="1" xfId="19" applyNumberFormat="1" applyFont="1" applyFill="1" applyBorder="1" applyAlignment="1" applyProtection="1" quotePrefix="1">
      <alignment horizontal="center" vertical="center"/>
      <protection/>
    </xf>
    <xf numFmtId="187" fontId="15" fillId="0" borderId="14" xfId="19" applyNumberFormat="1" applyFont="1" applyFill="1" applyBorder="1" applyAlignment="1" applyProtection="1">
      <alignment horizontal="center" vertical="center"/>
      <protection/>
    </xf>
    <xf numFmtId="0" fontId="18" fillId="0" borderId="15" xfId="19" applyNumberFormat="1" applyFont="1" applyFill="1" applyBorder="1" applyAlignment="1" applyProtection="1">
      <alignment horizontal="left" vertical="center" wrapText="1"/>
      <protection/>
    </xf>
    <xf numFmtId="0" fontId="20" fillId="0" borderId="15" xfId="19" applyFont="1" applyFill="1" applyBorder="1" applyAlignment="1" applyProtection="1">
      <alignment vertical="center" wrapText="1"/>
      <protection/>
    </xf>
    <xf numFmtId="0" fontId="20" fillId="0" borderId="16" xfId="19" applyFont="1" applyFill="1" applyBorder="1" applyAlignment="1" applyProtection="1">
      <alignment vertical="center" wrapText="1"/>
      <protection/>
    </xf>
    <xf numFmtId="0" fontId="22" fillId="0" borderId="17" xfId="19" applyFont="1" applyFill="1" applyBorder="1" applyAlignment="1" applyProtection="1">
      <alignment horizontal="center" vertical="center"/>
      <protection/>
    </xf>
    <xf numFmtId="189" fontId="1" fillId="0" borderId="3" xfId="19" applyNumberFormat="1" applyFont="1" applyFill="1" applyBorder="1" applyAlignment="1" applyProtection="1">
      <alignment horizontal="right" vertical="center"/>
      <protection/>
    </xf>
    <xf numFmtId="192" fontId="1" fillId="0" borderId="3" xfId="19" applyNumberFormat="1" applyFont="1" applyFill="1" applyBorder="1" applyAlignment="1" applyProtection="1">
      <alignment horizontal="right" vertical="center"/>
      <protection/>
    </xf>
    <xf numFmtId="198" fontId="18" fillId="0" borderId="15" xfId="19" applyNumberFormat="1" applyFont="1" applyFill="1" applyBorder="1" applyAlignment="1" applyProtection="1">
      <alignment horizontal="right" vertical="center"/>
      <protection/>
    </xf>
    <xf numFmtId="0" fontId="1" fillId="0" borderId="0" xfId="19" applyNumberFormat="1" applyFont="1" applyFill="1" applyBorder="1" applyAlignment="1" applyProtection="1">
      <alignment horizontal="left" vertical="center" wrapText="1"/>
      <protection/>
    </xf>
    <xf numFmtId="0" fontId="22" fillId="0" borderId="0" xfId="19" applyFont="1" applyFill="1" applyBorder="1" applyAlignment="1" applyProtection="1">
      <alignment vertical="center" wrapText="1"/>
      <protection/>
    </xf>
    <xf numFmtId="0" fontId="22" fillId="0" borderId="3" xfId="19" applyFont="1" applyFill="1" applyBorder="1" applyAlignment="1" applyProtection="1">
      <alignment vertical="center" wrapText="1"/>
      <protection/>
    </xf>
    <xf numFmtId="0" fontId="22" fillId="0" borderId="4" xfId="19" applyFont="1" applyFill="1" applyBorder="1" applyAlignment="1" applyProtection="1">
      <alignment horizontal="center" vertical="center"/>
      <protection/>
    </xf>
    <xf numFmtId="189" fontId="1" fillId="0" borderId="3" xfId="19" applyNumberFormat="1" applyFont="1" applyFill="1" applyBorder="1" applyAlignment="1" applyProtection="1">
      <alignment horizontal="right" vertical="center"/>
      <protection locked="0"/>
    </xf>
    <xf numFmtId="198" fontId="1" fillId="0" borderId="3" xfId="19" applyNumberFormat="1" applyFont="1" applyFill="1" applyBorder="1" applyAlignment="1" applyProtection="1">
      <alignment horizontal="right" vertical="center"/>
      <protection/>
    </xf>
    <xf numFmtId="190" fontId="1" fillId="0" borderId="0" xfId="19" applyNumberFormat="1" applyFont="1" applyFill="1" applyBorder="1" applyAlignment="1" applyProtection="1">
      <alignment horizontal="right" vertical="center"/>
      <protection/>
    </xf>
    <xf numFmtId="0" fontId="18" fillId="0" borderId="0" xfId="19" applyNumberFormat="1" applyFont="1" applyFill="1" applyBorder="1" applyAlignment="1" applyProtection="1">
      <alignment horizontal="left" vertical="center" wrapText="1"/>
      <protection/>
    </xf>
    <xf numFmtId="0" fontId="20" fillId="0" borderId="0" xfId="19" applyFont="1" applyFill="1" applyBorder="1" applyAlignment="1" applyProtection="1">
      <alignment vertical="center" wrapText="1"/>
      <protection/>
    </xf>
    <xf numFmtId="0" fontId="24" fillId="0" borderId="0" xfId="19" applyFont="1" applyFill="1" applyBorder="1" applyAlignment="1" applyProtection="1">
      <alignment vertical="center" wrapText="1"/>
      <protection/>
    </xf>
    <xf numFmtId="0" fontId="20" fillId="0" borderId="3" xfId="19" applyFont="1" applyFill="1" applyBorder="1" applyAlignment="1" applyProtection="1">
      <alignment vertical="center" wrapText="1"/>
      <protection/>
    </xf>
    <xf numFmtId="192" fontId="1" fillId="0" borderId="3" xfId="20" applyNumberFormat="1" applyFont="1" applyFill="1" applyBorder="1" applyAlignment="1" applyProtection="1">
      <alignment horizontal="right" vertical="center"/>
      <protection/>
    </xf>
    <xf numFmtId="198" fontId="1" fillId="0" borderId="0" xfId="19" applyNumberFormat="1" applyFont="1" applyFill="1" applyBorder="1" applyAlignment="1" applyProtection="1">
      <alignment horizontal="right" vertical="center"/>
      <protection/>
    </xf>
    <xf numFmtId="198" fontId="1" fillId="0" borderId="3" xfId="20" applyNumberFormat="1" applyFont="1" applyFill="1" applyBorder="1" applyAlignment="1" applyProtection="1">
      <alignment horizontal="right" vertical="center"/>
      <protection/>
    </xf>
    <xf numFmtId="0" fontId="26" fillId="0" borderId="0" xfId="19" applyNumberFormat="1" applyFont="1" applyFill="1" applyBorder="1" applyAlignment="1" applyProtection="1">
      <alignment horizontal="left" vertical="center" wrapText="1"/>
      <protection/>
    </xf>
    <xf numFmtId="0" fontId="27" fillId="0" borderId="0" xfId="19" applyFont="1" applyFill="1" applyBorder="1" applyAlignment="1" applyProtection="1">
      <alignment vertical="center" wrapText="1"/>
      <protection/>
    </xf>
    <xf numFmtId="0" fontId="27" fillId="0" borderId="3" xfId="19" applyFont="1" applyFill="1" applyBorder="1" applyAlignment="1" applyProtection="1">
      <alignment vertical="center" wrapText="1"/>
      <protection/>
    </xf>
    <xf numFmtId="0" fontId="22" fillId="0" borderId="4" xfId="19" applyFont="1" applyFill="1" applyBorder="1" applyAlignment="1" applyProtection="1" quotePrefix="1">
      <alignment horizontal="center" vertical="center"/>
      <protection/>
    </xf>
    <xf numFmtId="0" fontId="28" fillId="0" borderId="4" xfId="19" applyFont="1" applyFill="1" applyBorder="1" applyAlignment="1" applyProtection="1">
      <alignment vertical="center"/>
      <protection/>
    </xf>
    <xf numFmtId="198" fontId="1" fillId="0" borderId="4" xfId="20" applyNumberFormat="1" applyFont="1" applyFill="1" applyBorder="1" applyAlignment="1" applyProtection="1">
      <alignment horizontal="right" vertical="center"/>
      <protection/>
    </xf>
    <xf numFmtId="190" fontId="1" fillId="0" borderId="18" xfId="19" applyNumberFormat="1" applyFont="1" applyFill="1" applyBorder="1" applyAlignment="1" applyProtection="1">
      <alignment horizontal="right" vertical="center"/>
      <protection/>
    </xf>
    <xf numFmtId="0" fontId="18" fillId="0" borderId="2" xfId="19" applyNumberFormat="1" applyFont="1" applyFill="1" applyBorder="1" applyAlignment="1" applyProtection="1">
      <alignment horizontal="left" vertical="center" wrapText="1"/>
      <protection/>
    </xf>
    <xf numFmtId="0" fontId="20" fillId="0" borderId="2" xfId="19" applyFont="1" applyFill="1" applyBorder="1" applyAlignment="1" applyProtection="1">
      <alignment vertical="center" wrapText="1"/>
      <protection/>
    </xf>
    <xf numFmtId="0" fontId="24" fillId="0" borderId="2" xfId="19" applyFont="1" applyFill="1" applyBorder="1" applyAlignment="1" applyProtection="1">
      <alignment vertical="center" wrapText="1"/>
      <protection/>
    </xf>
    <xf numFmtId="0" fontId="20" fillId="0" borderId="5" xfId="19" applyFont="1" applyFill="1" applyBorder="1" applyAlignment="1" applyProtection="1">
      <alignment vertical="center" wrapText="1"/>
      <protection/>
    </xf>
    <xf numFmtId="0" fontId="22" fillId="0" borderId="6" xfId="19" applyFont="1" applyFill="1" applyBorder="1" applyAlignment="1" applyProtection="1">
      <alignment horizontal="center" vertical="center"/>
      <protection/>
    </xf>
    <xf numFmtId="189" fontId="1" fillId="0" borderId="5" xfId="19" applyNumberFormat="1" applyFont="1" applyFill="1" applyBorder="1" applyAlignment="1" applyProtection="1">
      <alignment horizontal="right" vertical="center"/>
      <protection/>
    </xf>
    <xf numFmtId="192" fontId="1" fillId="0" borderId="5" xfId="20" applyNumberFormat="1" applyFont="1" applyFill="1" applyBorder="1" applyAlignment="1" applyProtection="1">
      <alignment horizontal="right" vertical="center"/>
      <protection/>
    </xf>
    <xf numFmtId="198" fontId="1" fillId="0" borderId="2" xfId="19" applyNumberFormat="1" applyFont="1" applyFill="1" applyBorder="1" applyAlignment="1" applyProtection="1">
      <alignment horizontal="right" vertical="center"/>
      <protection/>
    </xf>
    <xf numFmtId="0" fontId="22" fillId="0" borderId="4" xfId="19" applyFont="1" applyFill="1" applyBorder="1" applyAlignment="1" applyProtection="1">
      <alignment horizontal="center" vertical="center" wrapText="1"/>
      <protection/>
    </xf>
    <xf numFmtId="189" fontId="1" fillId="0" borderId="4" xfId="19" applyNumberFormat="1" applyFont="1" applyFill="1" applyBorder="1" applyAlignment="1" applyProtection="1">
      <alignment horizontal="right" vertical="center"/>
      <protection locked="0"/>
    </xf>
    <xf numFmtId="0" fontId="9" fillId="0" borderId="4" xfId="19" applyFont="1" applyFill="1" applyBorder="1" applyAlignment="1" applyProtection="1">
      <alignment horizontal="center" vertical="center" wrapText="1"/>
      <protection/>
    </xf>
    <xf numFmtId="0" fontId="1" fillId="0" borderId="2" xfId="19" applyNumberFormat="1" applyFont="1" applyFill="1" applyBorder="1" applyAlignment="1" applyProtection="1">
      <alignment horizontal="left" vertical="center" wrapText="1"/>
      <protection/>
    </xf>
    <xf numFmtId="0" fontId="22" fillId="0" borderId="2" xfId="19" applyFont="1" applyFill="1" applyBorder="1" applyAlignment="1" applyProtection="1">
      <alignment vertical="center" wrapText="1"/>
      <protection/>
    </xf>
    <xf numFmtId="0" fontId="22" fillId="0" borderId="5" xfId="19" applyFont="1" applyFill="1" applyBorder="1" applyAlignment="1" applyProtection="1">
      <alignment vertical="center" wrapText="1"/>
      <protection/>
    </xf>
    <xf numFmtId="0" fontId="22" fillId="0" borderId="6" xfId="19" applyFont="1" applyFill="1" applyBorder="1" applyAlignment="1" applyProtection="1" quotePrefix="1">
      <alignment horizontal="center" vertical="center"/>
      <protection/>
    </xf>
    <xf numFmtId="189" fontId="1" fillId="0" borderId="5" xfId="19" applyNumberFormat="1" applyFont="1" applyFill="1" applyBorder="1" applyAlignment="1" applyProtection="1">
      <alignment horizontal="right" vertical="center"/>
      <protection locked="0"/>
    </xf>
    <xf numFmtId="198" fontId="1" fillId="0" borderId="5" xfId="20" applyNumberFormat="1" applyFont="1" applyFill="1" applyBorder="1" applyAlignment="1" applyProtection="1">
      <alignment horizontal="right" vertical="center"/>
      <protection/>
    </xf>
    <xf numFmtId="190" fontId="1" fillId="0" borderId="2" xfId="19" applyNumberFormat="1" applyFont="1" applyFill="1" applyBorder="1" applyAlignment="1" applyProtection="1">
      <alignment horizontal="right" vertical="center"/>
      <protection/>
    </xf>
    <xf numFmtId="0" fontId="28" fillId="0" borderId="0" xfId="19" applyNumberFormat="1" applyFont="1" applyFill="1" applyBorder="1" applyAlignment="1" applyProtection="1">
      <alignment horizontal="left" vertical="center" wrapText="1"/>
      <protection/>
    </xf>
    <xf numFmtId="0" fontId="1" fillId="0" borderId="0" xfId="19" applyNumberFormat="1" applyFont="1" applyFill="1" applyBorder="1" applyAlignment="1" applyProtection="1">
      <alignment horizontal="left" vertical="center" wrapText="1"/>
      <protection/>
    </xf>
    <xf numFmtId="0" fontId="22" fillId="0" borderId="0" xfId="19" applyFont="1" applyFill="1" applyBorder="1" applyAlignment="1" applyProtection="1">
      <alignment vertical="center" wrapText="1"/>
      <protection/>
    </xf>
    <xf numFmtId="0" fontId="22" fillId="0" borderId="3" xfId="19" applyFont="1" applyFill="1" applyBorder="1" applyAlignment="1" applyProtection="1">
      <alignment vertical="center" wrapText="1"/>
      <protection/>
    </xf>
    <xf numFmtId="0" fontId="1" fillId="0" borderId="2" xfId="19" applyNumberFormat="1" applyFont="1" applyFill="1" applyBorder="1" applyAlignment="1" applyProtection="1">
      <alignment horizontal="left" vertical="center" wrapText="1"/>
      <protection/>
    </xf>
    <xf numFmtId="0" fontId="22" fillId="0" borderId="2" xfId="19" applyFont="1" applyFill="1" applyBorder="1" applyAlignment="1" applyProtection="1">
      <alignment vertical="center" wrapText="1"/>
      <protection/>
    </xf>
    <xf numFmtId="0" fontId="22" fillId="0" borderId="5" xfId="19" applyFont="1" applyFill="1" applyBorder="1" applyAlignment="1" applyProtection="1">
      <alignment vertical="center" wrapText="1"/>
      <protection/>
    </xf>
  </cellXfs>
  <cellStyles count="17">
    <cellStyle name="Normal" xfId="0"/>
    <cellStyle name="eng" xfId="15"/>
    <cellStyle name="lu" xfId="16"/>
    <cellStyle name="Normal - Style1" xfId="17"/>
    <cellStyle name="Normal_Basic Assumptions" xfId="18"/>
    <cellStyle name="一般_R01" xfId="19"/>
    <cellStyle name="一般_現金流量綜計表(政事)" xfId="20"/>
    <cellStyle name="Comma" xfId="21"/>
    <cellStyle name="Comma [0]" xfId="22"/>
    <cellStyle name="千分位[0]_R01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  <cellStyle name="隨後的超連結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0"/>
  <dimension ref="A1:M116"/>
  <sheetViews>
    <sheetView tabSelected="1" view="pageBreakPreview" zoomScale="75" zoomScaleNormal="75" zoomScaleSheetLayoutView="75" workbookViewId="0" topLeftCell="A94">
      <selection activeCell="I16" sqref="I16"/>
    </sheetView>
  </sheetViews>
  <sheetFormatPr defaultColWidth="9.00390625" defaultRowHeight="16.5"/>
  <cols>
    <col min="1" max="1" width="9.00390625" style="8" customWidth="1"/>
    <col min="2" max="2" width="9.00390625" style="28" customWidth="1"/>
    <col min="3" max="3" width="9.00390625" style="29" customWidth="1"/>
    <col min="4" max="4" width="3.75390625" style="28" customWidth="1"/>
    <col min="5" max="5" width="9.00390625" style="30" customWidth="1"/>
    <col min="6" max="8" width="16.625" style="28" customWidth="1"/>
    <col min="9" max="9" width="7.875" style="28" customWidth="1"/>
    <col min="10" max="10" width="0.12890625" style="28" customWidth="1"/>
    <col min="11" max="16384" width="9.00390625" style="28" customWidth="1"/>
  </cols>
  <sheetData>
    <row r="1" spans="1:9" s="8" customFormat="1" ht="9" customHeight="1">
      <c r="A1" s="1"/>
      <c r="B1" s="1"/>
      <c r="C1" s="2"/>
      <c r="D1" s="3"/>
      <c r="E1" s="4"/>
      <c r="F1" s="5"/>
      <c r="G1" s="3"/>
      <c r="H1" s="6"/>
      <c r="I1" s="7"/>
    </row>
    <row r="2" spans="1:9" s="8" customFormat="1" ht="36" customHeight="1">
      <c r="A2" s="9" t="s">
        <v>8</v>
      </c>
      <c r="B2" s="9"/>
      <c r="C2" s="9"/>
      <c r="D2" s="9"/>
      <c r="E2" s="9"/>
      <c r="F2" s="9"/>
      <c r="G2" s="9"/>
      <c r="H2" s="9"/>
      <c r="I2" s="9"/>
    </row>
    <row r="3" spans="1:9" s="8" customFormat="1" ht="9.7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13" s="8" customFormat="1" ht="23.25" customHeight="1" thickBot="1">
      <c r="A4" s="11" t="s">
        <v>9</v>
      </c>
      <c r="B4" s="11"/>
      <c r="C4" s="11"/>
      <c r="D4" s="11"/>
      <c r="E4" s="11"/>
      <c r="F4" s="11"/>
      <c r="G4" s="11"/>
      <c r="H4" s="11"/>
      <c r="I4" s="11"/>
      <c r="M4" s="12"/>
    </row>
    <row r="5" spans="1:9" s="8" customFormat="1" ht="22.5" customHeight="1">
      <c r="A5" s="31" t="s">
        <v>10</v>
      </c>
      <c r="B5" s="31"/>
      <c r="C5" s="31"/>
      <c r="D5" s="32"/>
      <c r="E5" s="33" t="s">
        <v>11</v>
      </c>
      <c r="F5" s="33" t="s">
        <v>12</v>
      </c>
      <c r="G5" s="33" t="s">
        <v>13</v>
      </c>
      <c r="H5" s="34" t="s">
        <v>0</v>
      </c>
      <c r="I5" s="35"/>
    </row>
    <row r="6" spans="1:9" s="8" customFormat="1" ht="21.75" customHeight="1">
      <c r="A6" s="36"/>
      <c r="B6" s="36"/>
      <c r="C6" s="36"/>
      <c r="D6" s="37"/>
      <c r="E6" s="38"/>
      <c r="F6" s="38"/>
      <c r="G6" s="38"/>
      <c r="H6" s="39" t="s">
        <v>14</v>
      </c>
      <c r="I6" s="40" t="s">
        <v>1</v>
      </c>
    </row>
    <row r="7" spans="1:9" s="8" customFormat="1" ht="30" customHeight="1">
      <c r="A7" s="41" t="s">
        <v>15</v>
      </c>
      <c r="B7" s="42"/>
      <c r="C7" s="42"/>
      <c r="D7" s="43"/>
      <c r="E7" s="44"/>
      <c r="F7" s="45"/>
      <c r="G7" s="45"/>
      <c r="H7" s="46"/>
      <c r="I7" s="47" t="s">
        <v>2</v>
      </c>
    </row>
    <row r="8" spans="1:9" s="8" customFormat="1" ht="21.75" customHeight="1">
      <c r="A8" s="48" t="s">
        <v>16</v>
      </c>
      <c r="B8" s="49" t="s">
        <v>17</v>
      </c>
      <c r="C8" s="49" t="s">
        <v>18</v>
      </c>
      <c r="D8" s="50" t="s">
        <v>17</v>
      </c>
      <c r="E8" s="51" t="s">
        <v>17</v>
      </c>
      <c r="F8" s="52">
        <v>6000000</v>
      </c>
      <c r="G8" s="52">
        <v>910104</v>
      </c>
      <c r="H8" s="53">
        <f>G8-F8</f>
        <v>-5089896</v>
      </c>
      <c r="I8" s="54">
        <f>IF(F8=0,0,ABS(ROUND(H8/F8*100,2)))</f>
        <v>84.83</v>
      </c>
    </row>
    <row r="9" spans="1:9" s="8" customFormat="1" ht="21.75" customHeight="1">
      <c r="A9" s="48" t="s">
        <v>19</v>
      </c>
      <c r="B9" s="49"/>
      <c r="C9" s="49"/>
      <c r="D9" s="50"/>
      <c r="E9" s="51" t="s">
        <v>20</v>
      </c>
      <c r="F9" s="52">
        <v>12242000</v>
      </c>
      <c r="G9" s="52">
        <v>10737518</v>
      </c>
      <c r="H9" s="53">
        <f>G9-F9</f>
        <v>-1504482</v>
      </c>
      <c r="I9" s="54">
        <f>IF(F9=0,0,ABS(ROUND(H9/F9*100,2)))</f>
        <v>12.29</v>
      </c>
    </row>
    <row r="10" spans="1:9" s="8" customFormat="1" ht="21.75" customHeight="1">
      <c r="A10" s="48" t="s">
        <v>21</v>
      </c>
      <c r="B10" s="49"/>
      <c r="C10" s="49"/>
      <c r="D10" s="50"/>
      <c r="E10" s="51" t="s">
        <v>22</v>
      </c>
      <c r="F10" s="52">
        <v>200000</v>
      </c>
      <c r="G10" s="52"/>
      <c r="H10" s="53">
        <f>G10-F10</f>
        <v>-200000</v>
      </c>
      <c r="I10" s="54">
        <f>IF(F10=0,0,ABS(ROUND(H10/F10*100,2)))</f>
        <v>100</v>
      </c>
    </row>
    <row r="11" spans="1:9" s="8" customFormat="1" ht="27" customHeight="1">
      <c r="A11" s="48" t="s">
        <v>23</v>
      </c>
      <c r="B11" s="49" t="s">
        <v>22</v>
      </c>
      <c r="C11" s="49" t="s">
        <v>24</v>
      </c>
      <c r="D11" s="50" t="s">
        <v>22</v>
      </c>
      <c r="E11" s="51" t="s">
        <v>22</v>
      </c>
      <c r="F11" s="52">
        <v>58935</v>
      </c>
      <c r="G11" s="52">
        <v>73948</v>
      </c>
      <c r="H11" s="53">
        <f>G11-F11</f>
        <v>15013</v>
      </c>
      <c r="I11" s="54">
        <f>IF(F11=0,0,ABS(ROUND(H11/F11*100,2)))</f>
        <v>25.47</v>
      </c>
    </row>
    <row r="12" spans="1:9" s="8" customFormat="1" ht="24" customHeight="1">
      <c r="A12" s="55" t="s">
        <v>25</v>
      </c>
      <c r="B12" s="56"/>
      <c r="C12" s="57" t="s">
        <v>26</v>
      </c>
      <c r="D12" s="58"/>
      <c r="E12" s="51"/>
      <c r="F12" s="45"/>
      <c r="G12" s="45"/>
      <c r="H12" s="59"/>
      <c r="I12" s="60"/>
    </row>
    <row r="13" spans="1:9" s="8" customFormat="1" ht="21.75" customHeight="1">
      <c r="A13" s="48" t="s">
        <v>27</v>
      </c>
      <c r="B13" s="49" t="s">
        <v>20</v>
      </c>
      <c r="C13" s="49" t="s">
        <v>28</v>
      </c>
      <c r="D13" s="50" t="s">
        <v>20</v>
      </c>
      <c r="E13" s="51" t="s">
        <v>20</v>
      </c>
      <c r="F13" s="52">
        <v>10781670</v>
      </c>
      <c r="G13" s="52">
        <v>1199245</v>
      </c>
      <c r="H13" s="61">
        <f>G13-F13</f>
        <v>-9582425</v>
      </c>
      <c r="I13" s="54">
        <f>IF(F13=0,0,ABS(ROUND(H13/F13*100,2)))</f>
        <v>88.88</v>
      </c>
    </row>
    <row r="14" spans="1:9" s="8" customFormat="1" ht="24" customHeight="1">
      <c r="A14" s="62" t="s">
        <v>29</v>
      </c>
      <c r="B14" s="63" t="s">
        <v>20</v>
      </c>
      <c r="C14" s="63" t="s">
        <v>30</v>
      </c>
      <c r="D14" s="64" t="s">
        <v>20</v>
      </c>
      <c r="E14" s="51" t="s">
        <v>20</v>
      </c>
      <c r="F14" s="52">
        <v>452297</v>
      </c>
      <c r="G14" s="52">
        <v>356206</v>
      </c>
      <c r="H14" s="61">
        <f>G14-F14</f>
        <v>-96091</v>
      </c>
      <c r="I14" s="54">
        <f>IF(F14=0,0,ABS(ROUND(H14/F14*100,2)))</f>
        <v>21.25</v>
      </c>
    </row>
    <row r="15" spans="1:9" s="8" customFormat="1" ht="21.75" customHeight="1">
      <c r="A15" s="48" t="s">
        <v>31</v>
      </c>
      <c r="B15" s="49" t="s">
        <v>32</v>
      </c>
      <c r="C15" s="49" t="s">
        <v>33</v>
      </c>
      <c r="D15" s="50" t="s">
        <v>32</v>
      </c>
      <c r="E15" s="51" t="s">
        <v>34</v>
      </c>
      <c r="F15" s="52">
        <v>665047</v>
      </c>
      <c r="G15" s="52">
        <v>398434</v>
      </c>
      <c r="H15" s="61">
        <f>G15-F15</f>
        <v>-266613</v>
      </c>
      <c r="I15" s="54">
        <f>IF(F15=0,0,ABS(ROUND(H15/F15*100,2)))</f>
        <v>40.09</v>
      </c>
    </row>
    <row r="16" spans="1:9" s="8" customFormat="1" ht="27.75" customHeight="1">
      <c r="A16" s="48" t="s">
        <v>35</v>
      </c>
      <c r="B16" s="49" t="s">
        <v>36</v>
      </c>
      <c r="C16" s="49" t="s">
        <v>37</v>
      </c>
      <c r="D16" s="50" t="s">
        <v>36</v>
      </c>
      <c r="E16" s="51" t="s">
        <v>36</v>
      </c>
      <c r="F16" s="52">
        <v>43252</v>
      </c>
      <c r="G16" s="52">
        <v>46075</v>
      </c>
      <c r="H16" s="61">
        <f>G16-F16</f>
        <v>2823</v>
      </c>
      <c r="I16" s="54">
        <f>IF(F16=0,0,ABS(ROUND(H16/F16*100,2)))</f>
        <v>6.53</v>
      </c>
    </row>
    <row r="17" spans="1:9" s="8" customFormat="1" ht="24" customHeight="1">
      <c r="A17" s="55" t="s">
        <v>38</v>
      </c>
      <c r="B17" s="56"/>
      <c r="C17" s="57" t="s">
        <v>39</v>
      </c>
      <c r="D17" s="58"/>
      <c r="E17" s="51"/>
      <c r="F17" s="45"/>
      <c r="G17" s="45"/>
      <c r="H17" s="59"/>
      <c r="I17" s="60"/>
    </row>
    <row r="18" spans="1:9" s="8" customFormat="1" ht="21.75" customHeight="1">
      <c r="A18" s="48" t="s">
        <v>40</v>
      </c>
      <c r="B18" s="49" t="s">
        <v>3</v>
      </c>
      <c r="C18" s="49" t="s">
        <v>41</v>
      </c>
      <c r="D18" s="50" t="s">
        <v>3</v>
      </c>
      <c r="E18" s="65" t="s">
        <v>3</v>
      </c>
      <c r="F18" s="52">
        <v>4241360</v>
      </c>
      <c r="G18" s="52">
        <v>4784877</v>
      </c>
      <c r="H18" s="61">
        <f aca="true" t="shared" si="0" ref="H18:H25">G18-F18</f>
        <v>543517</v>
      </c>
      <c r="I18" s="54">
        <f aca="true" t="shared" si="1" ref="I18:I25">IF(F18=0,0,ABS(ROUND(H18/F18*100,2)))</f>
        <v>12.81</v>
      </c>
    </row>
    <row r="19" spans="1:9" s="8" customFormat="1" ht="21.75" customHeight="1">
      <c r="A19" s="48" t="s">
        <v>42</v>
      </c>
      <c r="B19" s="49" t="s">
        <v>4</v>
      </c>
      <c r="C19" s="49" t="s">
        <v>43</v>
      </c>
      <c r="D19" s="50" t="s">
        <v>4</v>
      </c>
      <c r="E19" s="65" t="s">
        <v>4</v>
      </c>
      <c r="F19" s="52">
        <v>1625643</v>
      </c>
      <c r="G19" s="52">
        <v>1552238</v>
      </c>
      <c r="H19" s="61">
        <f t="shared" si="0"/>
        <v>-73405</v>
      </c>
      <c r="I19" s="54">
        <f t="shared" si="1"/>
        <v>4.52</v>
      </c>
    </row>
    <row r="20" spans="1:9" s="8" customFormat="1" ht="21.75" customHeight="1">
      <c r="A20" s="48" t="s">
        <v>44</v>
      </c>
      <c r="B20" s="49" t="s">
        <v>45</v>
      </c>
      <c r="C20" s="49" t="s">
        <v>46</v>
      </c>
      <c r="D20" s="50" t="s">
        <v>45</v>
      </c>
      <c r="E20" s="51" t="s">
        <v>45</v>
      </c>
      <c r="F20" s="52">
        <v>12562530</v>
      </c>
      <c r="G20" s="52">
        <v>8812833</v>
      </c>
      <c r="H20" s="61">
        <f t="shared" si="0"/>
        <v>-3749697</v>
      </c>
      <c r="I20" s="54">
        <f t="shared" si="1"/>
        <v>29.85</v>
      </c>
    </row>
    <row r="21" spans="1:9" s="8" customFormat="1" ht="21.75" customHeight="1">
      <c r="A21" s="48" t="s">
        <v>47</v>
      </c>
      <c r="B21" s="49" t="s">
        <v>48</v>
      </c>
      <c r="C21" s="49" t="s">
        <v>49</v>
      </c>
      <c r="D21" s="50" t="s">
        <v>48</v>
      </c>
      <c r="E21" s="51" t="s">
        <v>48</v>
      </c>
      <c r="F21" s="52">
        <v>194</v>
      </c>
      <c r="G21" s="52">
        <v>256</v>
      </c>
      <c r="H21" s="61">
        <f t="shared" si="0"/>
        <v>62</v>
      </c>
      <c r="I21" s="54">
        <f t="shared" si="1"/>
        <v>31.96</v>
      </c>
    </row>
    <row r="22" spans="1:9" s="8" customFormat="1" ht="21.75" customHeight="1">
      <c r="A22" s="48" t="s">
        <v>50</v>
      </c>
      <c r="B22" s="49" t="s">
        <v>48</v>
      </c>
      <c r="C22" s="49" t="s">
        <v>51</v>
      </c>
      <c r="D22" s="50" t="s">
        <v>48</v>
      </c>
      <c r="E22" s="51" t="s">
        <v>48</v>
      </c>
      <c r="F22" s="52">
        <v>1021</v>
      </c>
      <c r="G22" s="52">
        <v>1461</v>
      </c>
      <c r="H22" s="61">
        <f t="shared" si="0"/>
        <v>440</v>
      </c>
      <c r="I22" s="54">
        <f t="shared" si="1"/>
        <v>43.1</v>
      </c>
    </row>
    <row r="23" spans="1:9" s="8" customFormat="1" ht="21.75" customHeight="1">
      <c r="A23" s="48" t="s">
        <v>52</v>
      </c>
      <c r="B23" s="49" t="s">
        <v>53</v>
      </c>
      <c r="C23" s="49" t="s">
        <v>54</v>
      </c>
      <c r="D23" s="50" t="s">
        <v>53</v>
      </c>
      <c r="E23" s="51" t="s">
        <v>53</v>
      </c>
      <c r="F23" s="52">
        <v>958796</v>
      </c>
      <c r="G23" s="52">
        <v>753353</v>
      </c>
      <c r="H23" s="61">
        <f t="shared" si="0"/>
        <v>-205443</v>
      </c>
      <c r="I23" s="54">
        <f t="shared" si="1"/>
        <v>21.43</v>
      </c>
    </row>
    <row r="24" spans="1:9" s="8" customFormat="1" ht="21.75" customHeight="1">
      <c r="A24" s="48" t="s">
        <v>55</v>
      </c>
      <c r="B24" s="49" t="s">
        <v>56</v>
      </c>
      <c r="C24" s="49" t="s">
        <v>57</v>
      </c>
      <c r="D24" s="50" t="s">
        <v>56</v>
      </c>
      <c r="E24" s="51" t="s">
        <v>56</v>
      </c>
      <c r="F24" s="52">
        <v>17578000</v>
      </c>
      <c r="G24" s="52">
        <v>14298600</v>
      </c>
      <c r="H24" s="61">
        <f t="shared" si="0"/>
        <v>-3279400</v>
      </c>
      <c r="I24" s="54">
        <f t="shared" si="1"/>
        <v>18.66</v>
      </c>
    </row>
    <row r="25" spans="1:9" s="8" customFormat="1" ht="27.75" customHeight="1">
      <c r="A25" s="48" t="s">
        <v>58</v>
      </c>
      <c r="B25" s="49" t="s">
        <v>20</v>
      </c>
      <c r="C25" s="49" t="s">
        <v>59</v>
      </c>
      <c r="D25" s="50" t="s">
        <v>20</v>
      </c>
      <c r="E25" s="51" t="s">
        <v>20</v>
      </c>
      <c r="F25" s="52">
        <v>115982</v>
      </c>
      <c r="G25" s="52">
        <v>100185</v>
      </c>
      <c r="H25" s="61">
        <f t="shared" si="0"/>
        <v>-15797</v>
      </c>
      <c r="I25" s="54">
        <f t="shared" si="1"/>
        <v>13.62</v>
      </c>
    </row>
    <row r="26" spans="1:9" s="17" customFormat="1" ht="24" customHeight="1">
      <c r="A26" s="55" t="s">
        <v>60</v>
      </c>
      <c r="B26" s="56"/>
      <c r="C26" s="57" t="s">
        <v>61</v>
      </c>
      <c r="D26" s="58"/>
      <c r="E26" s="51"/>
      <c r="F26" s="45"/>
      <c r="G26" s="45"/>
      <c r="H26" s="59"/>
      <c r="I26" s="60"/>
    </row>
    <row r="27" spans="1:9" s="17" customFormat="1" ht="30.75" customHeight="1">
      <c r="A27" s="48" t="s">
        <v>62</v>
      </c>
      <c r="B27" s="49" t="s">
        <v>63</v>
      </c>
      <c r="C27" s="49" t="s">
        <v>64</v>
      </c>
      <c r="D27" s="50" t="s">
        <v>63</v>
      </c>
      <c r="E27" s="51" t="s">
        <v>5</v>
      </c>
      <c r="F27" s="52">
        <v>306</v>
      </c>
      <c r="G27" s="52">
        <v>80</v>
      </c>
      <c r="H27" s="61">
        <f>G27-F27</f>
        <v>-226</v>
      </c>
      <c r="I27" s="54">
        <f>IF(F27=0,0,ABS(ROUND(H27/F27*100,2)))</f>
        <v>73.86</v>
      </c>
    </row>
    <row r="28" spans="1:9" s="8" customFormat="1" ht="24" customHeight="1">
      <c r="A28" s="55" t="s">
        <v>65</v>
      </c>
      <c r="B28" s="56"/>
      <c r="C28" s="57" t="s">
        <v>66</v>
      </c>
      <c r="D28" s="58"/>
      <c r="E28" s="65"/>
      <c r="F28" s="45"/>
      <c r="G28" s="45"/>
      <c r="H28" s="59"/>
      <c r="I28" s="60"/>
    </row>
    <row r="29" spans="1:9" s="8" customFormat="1" ht="21.75" customHeight="1">
      <c r="A29" s="48" t="s">
        <v>67</v>
      </c>
      <c r="B29" s="49" t="s">
        <v>63</v>
      </c>
      <c r="C29" s="49" t="s">
        <v>68</v>
      </c>
      <c r="D29" s="50" t="s">
        <v>63</v>
      </c>
      <c r="E29" s="51" t="s">
        <v>63</v>
      </c>
      <c r="F29" s="52">
        <v>610</v>
      </c>
      <c r="G29" s="52"/>
      <c r="H29" s="61">
        <f>G29-F29</f>
        <v>-610</v>
      </c>
      <c r="I29" s="54">
        <f>IF(F29=0,0,ABS(ROUND(H29/F29*100,2)))</f>
        <v>100</v>
      </c>
    </row>
    <row r="30" spans="1:9" s="8" customFormat="1" ht="35.25" customHeight="1">
      <c r="A30" s="48" t="s">
        <v>69</v>
      </c>
      <c r="B30" s="49"/>
      <c r="C30" s="49"/>
      <c r="D30" s="50"/>
      <c r="E30" s="51" t="s">
        <v>63</v>
      </c>
      <c r="F30" s="52">
        <v>4729</v>
      </c>
      <c r="G30" s="52">
        <v>2904</v>
      </c>
      <c r="H30" s="61">
        <f>G30-F30</f>
        <v>-1825</v>
      </c>
      <c r="I30" s="54">
        <f>IF(F30=0,0,ABS(ROUND(H30/F30*100,2)))</f>
        <v>38.59</v>
      </c>
    </row>
    <row r="31" spans="1:9" s="8" customFormat="1" ht="40.5" customHeight="1">
      <c r="A31" s="48" t="s">
        <v>70</v>
      </c>
      <c r="B31" s="49" t="s">
        <v>71</v>
      </c>
      <c r="C31" s="49" t="s">
        <v>72</v>
      </c>
      <c r="D31" s="50" t="s">
        <v>71</v>
      </c>
      <c r="E31" s="51" t="s">
        <v>71</v>
      </c>
      <c r="F31" s="52">
        <v>731</v>
      </c>
      <c r="G31" s="52">
        <v>2597</v>
      </c>
      <c r="H31" s="61">
        <f>G31-F31</f>
        <v>1866</v>
      </c>
      <c r="I31" s="54">
        <f>IF(F31=0,0,ABS(ROUND(H31/F31*100,2)))</f>
        <v>255.27</v>
      </c>
    </row>
    <row r="32" spans="1:9" s="17" customFormat="1" ht="24" customHeight="1">
      <c r="A32" s="55" t="s">
        <v>73</v>
      </c>
      <c r="B32" s="56"/>
      <c r="C32" s="57" t="s">
        <v>74</v>
      </c>
      <c r="D32" s="58"/>
      <c r="E32" s="66"/>
      <c r="F32" s="45"/>
      <c r="G32" s="45"/>
      <c r="H32" s="59"/>
      <c r="I32" s="60"/>
    </row>
    <row r="33" spans="1:9" s="17" customFormat="1" ht="24.75" customHeight="1">
      <c r="A33" s="48" t="s">
        <v>75</v>
      </c>
      <c r="B33" s="49" t="s">
        <v>20</v>
      </c>
      <c r="C33" s="49" t="s">
        <v>76</v>
      </c>
      <c r="D33" s="50" t="s">
        <v>20</v>
      </c>
      <c r="E33" s="51" t="s">
        <v>20</v>
      </c>
      <c r="F33" s="52">
        <v>10000000</v>
      </c>
      <c r="G33" s="52">
        <v>9131320</v>
      </c>
      <c r="H33" s="67">
        <f>G33-F33</f>
        <v>-868680</v>
      </c>
      <c r="I33" s="68">
        <f>IF(F33=0,0,ABS(ROUND(H33/F33*100,2)))</f>
        <v>8.69</v>
      </c>
    </row>
    <row r="34" spans="1:9" s="8" customFormat="1" ht="34.5" customHeight="1" thickBot="1">
      <c r="A34" s="69" t="s">
        <v>77</v>
      </c>
      <c r="B34" s="70"/>
      <c r="C34" s="71" t="s">
        <v>78</v>
      </c>
      <c r="D34" s="72"/>
      <c r="E34" s="73"/>
      <c r="F34" s="74"/>
      <c r="G34" s="74"/>
      <c r="H34" s="75"/>
      <c r="I34" s="76"/>
    </row>
    <row r="35" spans="1:9" s="8" customFormat="1" ht="24" customHeight="1">
      <c r="A35" s="48" t="s">
        <v>79</v>
      </c>
      <c r="B35" s="49" t="s">
        <v>80</v>
      </c>
      <c r="C35" s="49" t="s">
        <v>81</v>
      </c>
      <c r="D35" s="50" t="s">
        <v>80</v>
      </c>
      <c r="E35" s="77" t="s">
        <v>80</v>
      </c>
      <c r="F35" s="52">
        <v>430338</v>
      </c>
      <c r="G35" s="52">
        <v>432905</v>
      </c>
      <c r="H35" s="61">
        <f>G35-F35</f>
        <v>2567</v>
      </c>
      <c r="I35" s="54">
        <f>IF(F35=0,0,ABS(ROUND(H35/F35*100,2)))</f>
        <v>0.6</v>
      </c>
    </row>
    <row r="36" spans="1:9" s="8" customFormat="1" ht="35.25" customHeight="1">
      <c r="A36" s="55" t="s">
        <v>82</v>
      </c>
      <c r="B36" s="56"/>
      <c r="C36" s="57" t="s">
        <v>83</v>
      </c>
      <c r="D36" s="58"/>
      <c r="E36" s="77"/>
      <c r="F36" s="45"/>
      <c r="G36" s="45"/>
      <c r="H36" s="59"/>
      <c r="I36" s="60"/>
    </row>
    <row r="37" spans="1:9" s="8" customFormat="1" ht="24" customHeight="1">
      <c r="A37" s="48" t="s">
        <v>84</v>
      </c>
      <c r="B37" s="49" t="s">
        <v>3</v>
      </c>
      <c r="C37" s="49" t="s">
        <v>85</v>
      </c>
      <c r="D37" s="50" t="s">
        <v>3</v>
      </c>
      <c r="E37" s="65" t="s">
        <v>3</v>
      </c>
      <c r="F37" s="52">
        <v>2582684</v>
      </c>
      <c r="G37" s="52">
        <v>2629676</v>
      </c>
      <c r="H37" s="61">
        <f>G37-F37</f>
        <v>46992</v>
      </c>
      <c r="I37" s="54">
        <f>IF(F37=0,0,ABS(ROUND(H37/F37*100,2)))</f>
        <v>1.82</v>
      </c>
    </row>
    <row r="38" spans="1:9" s="8" customFormat="1" ht="24" customHeight="1">
      <c r="A38" s="48" t="s">
        <v>86</v>
      </c>
      <c r="B38" s="49" t="s">
        <v>4</v>
      </c>
      <c r="C38" s="49" t="s">
        <v>87</v>
      </c>
      <c r="D38" s="50" t="s">
        <v>4</v>
      </c>
      <c r="E38" s="51" t="s">
        <v>4</v>
      </c>
      <c r="F38" s="52">
        <v>919065</v>
      </c>
      <c r="G38" s="52">
        <v>953432</v>
      </c>
      <c r="H38" s="61">
        <f>G38-F38</f>
        <v>34367</v>
      </c>
      <c r="I38" s="54">
        <f>IF(F38=0,0,ABS(ROUND(H38/F38*100,2)))</f>
        <v>3.74</v>
      </c>
    </row>
    <row r="39" spans="1:9" s="8" customFormat="1" ht="24" customHeight="1">
      <c r="A39" s="48" t="s">
        <v>88</v>
      </c>
      <c r="B39" s="49" t="s">
        <v>89</v>
      </c>
      <c r="C39" s="49" t="s">
        <v>90</v>
      </c>
      <c r="D39" s="50" t="s">
        <v>89</v>
      </c>
      <c r="E39" s="51" t="s">
        <v>89</v>
      </c>
      <c r="F39" s="52">
        <v>321290</v>
      </c>
      <c r="G39" s="52">
        <v>310655</v>
      </c>
      <c r="H39" s="61">
        <f>G39-F39</f>
        <v>-10635</v>
      </c>
      <c r="I39" s="54">
        <f>IF(F39=0,0,ABS(ROUND(H39/F39*100,2)))</f>
        <v>3.31</v>
      </c>
    </row>
    <row r="40" spans="1:9" s="8" customFormat="1" ht="33" customHeight="1">
      <c r="A40" s="55" t="s">
        <v>91</v>
      </c>
      <c r="B40" s="56"/>
      <c r="C40" s="57" t="s">
        <v>92</v>
      </c>
      <c r="D40" s="58"/>
      <c r="E40" s="51"/>
      <c r="F40" s="45"/>
      <c r="G40" s="45"/>
      <c r="H40" s="59"/>
      <c r="I40" s="60"/>
    </row>
    <row r="41" spans="1:9" s="8" customFormat="1" ht="24" customHeight="1">
      <c r="A41" s="48" t="s">
        <v>84</v>
      </c>
      <c r="B41" s="49" t="s">
        <v>3</v>
      </c>
      <c r="C41" s="49" t="s">
        <v>85</v>
      </c>
      <c r="D41" s="50" t="s">
        <v>3</v>
      </c>
      <c r="E41" s="65" t="s">
        <v>3</v>
      </c>
      <c r="F41" s="52">
        <v>1219431</v>
      </c>
      <c r="G41" s="52">
        <v>1080135</v>
      </c>
      <c r="H41" s="61">
        <f>G41-F41</f>
        <v>-139296</v>
      </c>
      <c r="I41" s="54">
        <f>IF(F41=0,0,ABS(ROUND(H41/F41*100,2)))</f>
        <v>11.42</v>
      </c>
    </row>
    <row r="42" spans="1:9" s="8" customFormat="1" ht="24" customHeight="1">
      <c r="A42" s="48" t="s">
        <v>86</v>
      </c>
      <c r="B42" s="49" t="s">
        <v>4</v>
      </c>
      <c r="C42" s="49" t="s">
        <v>87</v>
      </c>
      <c r="D42" s="50" t="s">
        <v>4</v>
      </c>
      <c r="E42" s="51" t="s">
        <v>4</v>
      </c>
      <c r="F42" s="52">
        <v>374224</v>
      </c>
      <c r="G42" s="78">
        <v>300312</v>
      </c>
      <c r="H42" s="61">
        <f>G42-F42</f>
        <v>-73912</v>
      </c>
      <c r="I42" s="54">
        <f>IF(F42=0,0,ABS(ROUND(H42/F42*100,2)))</f>
        <v>19.75</v>
      </c>
    </row>
    <row r="43" spans="1:9" s="8" customFormat="1" ht="24" customHeight="1">
      <c r="A43" s="48" t="s">
        <v>88</v>
      </c>
      <c r="B43" s="49" t="s">
        <v>89</v>
      </c>
      <c r="C43" s="49" t="s">
        <v>90</v>
      </c>
      <c r="D43" s="50" t="s">
        <v>89</v>
      </c>
      <c r="E43" s="51" t="s">
        <v>89</v>
      </c>
      <c r="F43" s="52">
        <v>183991</v>
      </c>
      <c r="G43" s="52">
        <v>176610</v>
      </c>
      <c r="H43" s="61">
        <f>G43-F43</f>
        <v>-7381</v>
      </c>
      <c r="I43" s="54">
        <f>IF(F43=0,0,ABS(ROUND(H43/F43*100,2)))</f>
        <v>4.01</v>
      </c>
    </row>
    <row r="44" spans="1:9" s="8" customFormat="1" ht="24" customHeight="1">
      <c r="A44" s="55" t="s">
        <v>93</v>
      </c>
      <c r="B44" s="56"/>
      <c r="C44" s="57" t="s">
        <v>94</v>
      </c>
      <c r="D44" s="58"/>
      <c r="E44" s="51"/>
      <c r="F44" s="45"/>
      <c r="G44" s="45"/>
      <c r="H44" s="59"/>
      <c r="I44" s="60"/>
    </row>
    <row r="45" spans="1:9" s="8" customFormat="1" ht="24" customHeight="1">
      <c r="A45" s="48" t="s">
        <v>95</v>
      </c>
      <c r="B45" s="49" t="s">
        <v>6</v>
      </c>
      <c r="C45" s="49" t="s">
        <v>96</v>
      </c>
      <c r="D45" s="50" t="s">
        <v>6</v>
      </c>
      <c r="E45" s="51" t="s">
        <v>6</v>
      </c>
      <c r="F45" s="52">
        <v>208471430</v>
      </c>
      <c r="G45" s="52">
        <v>247248302</v>
      </c>
      <c r="H45" s="61">
        <f>G45-F45</f>
        <v>38776872</v>
      </c>
      <c r="I45" s="54">
        <f>IF(F45=0,0,ABS(ROUND(H45/F45*100,2)))</f>
        <v>18.6</v>
      </c>
    </row>
    <row r="46" spans="1:9" s="8" customFormat="1" ht="24" customHeight="1">
      <c r="A46" s="48" t="s">
        <v>97</v>
      </c>
      <c r="B46" s="49" t="s">
        <v>6</v>
      </c>
      <c r="C46" s="49" t="s">
        <v>98</v>
      </c>
      <c r="D46" s="50" t="s">
        <v>6</v>
      </c>
      <c r="E46" s="51" t="s">
        <v>6</v>
      </c>
      <c r="F46" s="52">
        <v>171444000</v>
      </c>
      <c r="G46" s="52">
        <v>112702597</v>
      </c>
      <c r="H46" s="61">
        <f>G46-F46</f>
        <v>-58741403</v>
      </c>
      <c r="I46" s="54">
        <f>IF(F46=0,0,ABS(ROUND(H46/F46*100,2)))</f>
        <v>34.26</v>
      </c>
    </row>
    <row r="47" spans="1:9" s="8" customFormat="1" ht="24" customHeight="1">
      <c r="A47" s="48" t="s">
        <v>99</v>
      </c>
      <c r="B47" s="49" t="s">
        <v>6</v>
      </c>
      <c r="C47" s="49" t="s">
        <v>100</v>
      </c>
      <c r="D47" s="50" t="s">
        <v>6</v>
      </c>
      <c r="E47" s="51" t="s">
        <v>6</v>
      </c>
      <c r="F47" s="52">
        <v>381323166</v>
      </c>
      <c r="G47" s="52">
        <v>273917930</v>
      </c>
      <c r="H47" s="61">
        <f>G47-F47</f>
        <v>-107405236</v>
      </c>
      <c r="I47" s="54">
        <f>IF(F47=0,0,ABS(ROUND(H47/F47*100,2)))</f>
        <v>28.17</v>
      </c>
    </row>
    <row r="48" spans="1:9" s="8" customFormat="1" ht="24" customHeight="1">
      <c r="A48" s="48" t="s">
        <v>101</v>
      </c>
      <c r="B48" s="49" t="s">
        <v>6</v>
      </c>
      <c r="C48" s="49" t="s">
        <v>102</v>
      </c>
      <c r="D48" s="50" t="s">
        <v>6</v>
      </c>
      <c r="E48" s="51" t="s">
        <v>6</v>
      </c>
      <c r="F48" s="52">
        <v>153738825</v>
      </c>
      <c r="G48" s="52">
        <v>142169215</v>
      </c>
      <c r="H48" s="61">
        <f>G48-F48</f>
        <v>-11569610</v>
      </c>
      <c r="I48" s="54">
        <f>IF(F48=0,0,ABS(ROUND(H48/F48*100,2)))</f>
        <v>7.53</v>
      </c>
    </row>
    <row r="49" spans="1:9" s="8" customFormat="1" ht="27.75" customHeight="1">
      <c r="A49" s="48" t="s">
        <v>103</v>
      </c>
      <c r="B49" s="49" t="s">
        <v>6</v>
      </c>
      <c r="C49" s="49" t="s">
        <v>104</v>
      </c>
      <c r="D49" s="50" t="s">
        <v>6</v>
      </c>
      <c r="E49" s="51" t="s">
        <v>6</v>
      </c>
      <c r="F49" s="52">
        <v>271035062</v>
      </c>
      <c r="G49" s="52">
        <v>386703992</v>
      </c>
      <c r="H49" s="61">
        <f>G49-F49</f>
        <v>115668930</v>
      </c>
      <c r="I49" s="54">
        <f>IF(F49=0,0,ABS(ROUND(H49/F49*100,2)))</f>
        <v>42.68</v>
      </c>
    </row>
    <row r="50" spans="1:9" s="8" customFormat="1" ht="24" customHeight="1">
      <c r="A50" s="55" t="s">
        <v>105</v>
      </c>
      <c r="B50" s="56"/>
      <c r="C50" s="57" t="s">
        <v>106</v>
      </c>
      <c r="D50" s="58"/>
      <c r="E50" s="51"/>
      <c r="F50" s="45"/>
      <c r="G50" s="45"/>
      <c r="H50" s="59"/>
      <c r="I50" s="60"/>
    </row>
    <row r="51" spans="1:9" s="8" customFormat="1" ht="24" customHeight="1">
      <c r="A51" s="48" t="s">
        <v>107</v>
      </c>
      <c r="B51" s="49"/>
      <c r="C51" s="49"/>
      <c r="D51" s="50"/>
      <c r="E51" s="51" t="s">
        <v>20</v>
      </c>
      <c r="F51" s="52">
        <v>14210000</v>
      </c>
      <c r="G51" s="52">
        <v>4011947</v>
      </c>
      <c r="H51" s="61">
        <f>G51-F51</f>
        <v>-10198053</v>
      </c>
      <c r="I51" s="54">
        <f>IF(F51=0,0,ABS(ROUND(H51/F51*100,2)))</f>
        <v>71.77</v>
      </c>
    </row>
    <row r="52" spans="1:9" s="8" customFormat="1" ht="24" customHeight="1">
      <c r="A52" s="48" t="s">
        <v>108</v>
      </c>
      <c r="B52" s="49" t="s">
        <v>22</v>
      </c>
      <c r="C52" s="49" t="s">
        <v>109</v>
      </c>
      <c r="D52" s="50" t="s">
        <v>22</v>
      </c>
      <c r="E52" s="51" t="s">
        <v>22</v>
      </c>
      <c r="F52" s="52">
        <v>500000</v>
      </c>
      <c r="G52" s="52">
        <v>704065</v>
      </c>
      <c r="H52" s="61">
        <f>G52-F52</f>
        <v>204065</v>
      </c>
      <c r="I52" s="54">
        <f>IF(F52=0,0,ABS(ROUND(H52/F52*100,2)))</f>
        <v>40.81</v>
      </c>
    </row>
    <row r="53" spans="1:9" s="8" customFormat="1" ht="33.75" customHeight="1">
      <c r="A53" s="48" t="s">
        <v>110</v>
      </c>
      <c r="B53" s="49" t="s">
        <v>111</v>
      </c>
      <c r="C53" s="49" t="s">
        <v>112</v>
      </c>
      <c r="D53" s="50" t="s">
        <v>111</v>
      </c>
      <c r="E53" s="77" t="s">
        <v>111</v>
      </c>
      <c r="F53" s="52">
        <v>92868190</v>
      </c>
      <c r="G53" s="52">
        <v>86248910</v>
      </c>
      <c r="H53" s="61">
        <f>G53-F53</f>
        <v>-6619280</v>
      </c>
      <c r="I53" s="54">
        <f>IF(F53=0,0,ABS(ROUND(H53/F53*100,2)))</f>
        <v>7.13</v>
      </c>
    </row>
    <row r="54" spans="1:9" s="8" customFormat="1" ht="24" customHeight="1">
      <c r="A54" s="55" t="s">
        <v>113</v>
      </c>
      <c r="B54" s="56"/>
      <c r="C54" s="57" t="s">
        <v>114</v>
      </c>
      <c r="D54" s="58"/>
      <c r="E54" s="51"/>
      <c r="F54" s="45"/>
      <c r="G54" s="45"/>
      <c r="H54" s="59"/>
      <c r="I54" s="60"/>
    </row>
    <row r="55" spans="1:9" s="8" customFormat="1" ht="24" customHeight="1">
      <c r="A55" s="48" t="s">
        <v>115</v>
      </c>
      <c r="B55" s="49" t="s">
        <v>116</v>
      </c>
      <c r="C55" s="49" t="s">
        <v>117</v>
      </c>
      <c r="D55" s="50" t="s">
        <v>116</v>
      </c>
      <c r="E55" s="51" t="s">
        <v>118</v>
      </c>
      <c r="F55" s="52">
        <v>417022</v>
      </c>
      <c r="G55" s="52">
        <v>406771</v>
      </c>
      <c r="H55" s="61">
        <f>G55-F55</f>
        <v>-10251</v>
      </c>
      <c r="I55" s="54">
        <f>IF(F55=0,0,ABS(ROUND(H55/F55*100,2)))</f>
        <v>2.46</v>
      </c>
    </row>
    <row r="56" spans="1:9" s="8" customFormat="1" ht="24" customHeight="1">
      <c r="A56" s="48" t="s">
        <v>119</v>
      </c>
      <c r="B56" s="49" t="s">
        <v>111</v>
      </c>
      <c r="C56" s="49" t="s">
        <v>120</v>
      </c>
      <c r="D56" s="50" t="s">
        <v>111</v>
      </c>
      <c r="E56" s="79" t="s">
        <v>121</v>
      </c>
      <c r="F56" s="52">
        <v>1654142</v>
      </c>
      <c r="G56" s="52">
        <v>1729948</v>
      </c>
      <c r="H56" s="61">
        <f>G56-F56</f>
        <v>75806</v>
      </c>
      <c r="I56" s="54">
        <f>IF(F56=0,0,ABS(ROUND(H56/F56*100,2)))</f>
        <v>4.58</v>
      </c>
    </row>
    <row r="57" spans="1:9" s="17" customFormat="1" ht="24" customHeight="1">
      <c r="A57" s="48" t="s">
        <v>122</v>
      </c>
      <c r="B57" s="49" t="s">
        <v>123</v>
      </c>
      <c r="C57" s="49" t="s">
        <v>124</v>
      </c>
      <c r="D57" s="50" t="s">
        <v>123</v>
      </c>
      <c r="E57" s="51" t="s">
        <v>123</v>
      </c>
      <c r="F57" s="52">
        <v>110123</v>
      </c>
      <c r="G57" s="52">
        <v>110123</v>
      </c>
      <c r="H57" s="61">
        <f>G57-F57</f>
        <v>0</v>
      </c>
      <c r="I57" s="54">
        <f>IF(F57=0,0,ABS(ROUND(H57/F57*100,2)))</f>
        <v>0</v>
      </c>
    </row>
    <row r="58" spans="1:9" s="8" customFormat="1" ht="24.75" customHeight="1">
      <c r="A58" s="48" t="s">
        <v>125</v>
      </c>
      <c r="B58" s="49" t="s">
        <v>53</v>
      </c>
      <c r="C58" s="49" t="s">
        <v>126</v>
      </c>
      <c r="D58" s="50" t="s">
        <v>53</v>
      </c>
      <c r="E58" s="51" t="s">
        <v>53</v>
      </c>
      <c r="F58" s="52">
        <v>865050</v>
      </c>
      <c r="G58" s="52">
        <v>1528560</v>
      </c>
      <c r="H58" s="61">
        <f>G58-F58</f>
        <v>663510</v>
      </c>
      <c r="I58" s="54">
        <f>IF(F58=0,0,ABS(ROUND(H58/F58*100,2)))</f>
        <v>76.7</v>
      </c>
    </row>
    <row r="59" spans="1:9" s="8" customFormat="1" ht="24" customHeight="1">
      <c r="A59" s="55" t="s">
        <v>127</v>
      </c>
      <c r="B59" s="56"/>
      <c r="C59" s="57" t="s">
        <v>128</v>
      </c>
      <c r="D59" s="58"/>
      <c r="E59" s="51"/>
      <c r="F59" s="45"/>
      <c r="G59" s="45"/>
      <c r="H59" s="59"/>
      <c r="I59" s="60"/>
    </row>
    <row r="60" spans="1:9" s="8" customFormat="1" ht="24" customHeight="1">
      <c r="A60" s="48" t="s">
        <v>129</v>
      </c>
      <c r="B60" s="49" t="s">
        <v>130</v>
      </c>
      <c r="C60" s="49" t="s">
        <v>131</v>
      </c>
      <c r="D60" s="50" t="s">
        <v>130</v>
      </c>
      <c r="E60" s="77" t="s">
        <v>130</v>
      </c>
      <c r="F60" s="52">
        <v>40334512</v>
      </c>
      <c r="G60" s="52">
        <v>41135430</v>
      </c>
      <c r="H60" s="61">
        <f aca="true" t="shared" si="2" ref="H60:H66">G60-F60</f>
        <v>800918</v>
      </c>
      <c r="I60" s="54">
        <f aca="true" t="shared" si="3" ref="I60:I66">IF(F60=0,0,ABS(ROUND(H60/F60*100,2)))</f>
        <v>1.99</v>
      </c>
    </row>
    <row r="61" spans="1:9" s="17" customFormat="1" ht="24" customHeight="1">
      <c r="A61" s="48" t="s">
        <v>132</v>
      </c>
      <c r="B61" s="49" t="s">
        <v>133</v>
      </c>
      <c r="C61" s="49" t="s">
        <v>134</v>
      </c>
      <c r="D61" s="50" t="s">
        <v>133</v>
      </c>
      <c r="E61" s="77" t="s">
        <v>133</v>
      </c>
      <c r="F61" s="52">
        <v>14200000</v>
      </c>
      <c r="G61" s="52">
        <v>14089049</v>
      </c>
      <c r="H61" s="67">
        <f t="shared" si="2"/>
        <v>-110951</v>
      </c>
      <c r="I61" s="68">
        <f t="shared" si="3"/>
        <v>0.78</v>
      </c>
    </row>
    <row r="62" spans="1:9" s="17" customFormat="1" ht="24" customHeight="1" thickBot="1">
      <c r="A62" s="80" t="s">
        <v>135</v>
      </c>
      <c r="B62" s="81" t="s">
        <v>136</v>
      </c>
      <c r="C62" s="81" t="s">
        <v>137</v>
      </c>
      <c r="D62" s="82" t="s">
        <v>136</v>
      </c>
      <c r="E62" s="83" t="s">
        <v>136</v>
      </c>
      <c r="F62" s="84">
        <v>576997000</v>
      </c>
      <c r="G62" s="84">
        <v>574713237</v>
      </c>
      <c r="H62" s="85">
        <f t="shared" si="2"/>
        <v>-2283763</v>
      </c>
      <c r="I62" s="86">
        <f t="shared" si="3"/>
        <v>0.4</v>
      </c>
    </row>
    <row r="63" spans="1:9" s="8" customFormat="1" ht="24" customHeight="1">
      <c r="A63" s="87" t="s">
        <v>138</v>
      </c>
      <c r="B63" s="49" t="s">
        <v>20</v>
      </c>
      <c r="C63" s="49" t="s">
        <v>139</v>
      </c>
      <c r="D63" s="50" t="s">
        <v>20</v>
      </c>
      <c r="E63" s="51" t="s">
        <v>140</v>
      </c>
      <c r="F63" s="52">
        <v>50</v>
      </c>
      <c r="G63" s="52">
        <v>128</v>
      </c>
      <c r="H63" s="61">
        <f t="shared" si="2"/>
        <v>78</v>
      </c>
      <c r="I63" s="54">
        <f t="shared" si="3"/>
        <v>156</v>
      </c>
    </row>
    <row r="64" spans="1:9" s="8" customFormat="1" ht="36.75" customHeight="1">
      <c r="A64" s="48" t="s">
        <v>141</v>
      </c>
      <c r="B64" s="49" t="s">
        <v>20</v>
      </c>
      <c r="C64" s="49" t="s">
        <v>142</v>
      </c>
      <c r="D64" s="50" t="s">
        <v>20</v>
      </c>
      <c r="E64" s="51" t="s">
        <v>20</v>
      </c>
      <c r="F64" s="52">
        <v>3278039</v>
      </c>
      <c r="G64" s="52">
        <v>1632286</v>
      </c>
      <c r="H64" s="61">
        <f t="shared" si="2"/>
        <v>-1645753</v>
      </c>
      <c r="I64" s="54">
        <f t="shared" si="3"/>
        <v>50.21</v>
      </c>
    </row>
    <row r="65" spans="1:9" s="8" customFormat="1" ht="36.75" customHeight="1">
      <c r="A65" s="48" t="s">
        <v>143</v>
      </c>
      <c r="B65" s="49" t="s">
        <v>144</v>
      </c>
      <c r="C65" s="49" t="s">
        <v>145</v>
      </c>
      <c r="D65" s="50" t="s">
        <v>144</v>
      </c>
      <c r="E65" s="51" t="s">
        <v>20</v>
      </c>
      <c r="F65" s="52">
        <v>2256300</v>
      </c>
      <c r="G65" s="52">
        <v>2256300</v>
      </c>
      <c r="H65" s="61">
        <f t="shared" si="2"/>
        <v>0</v>
      </c>
      <c r="I65" s="54">
        <f t="shared" si="3"/>
        <v>0</v>
      </c>
    </row>
    <row r="66" spans="1:9" s="8" customFormat="1" ht="42.75" customHeight="1">
      <c r="A66" s="48" t="s">
        <v>146</v>
      </c>
      <c r="B66" s="49"/>
      <c r="C66" s="49"/>
      <c r="D66" s="50"/>
      <c r="E66" s="51" t="s">
        <v>20</v>
      </c>
      <c r="F66" s="52">
        <v>900000</v>
      </c>
      <c r="G66" s="52"/>
      <c r="H66" s="61">
        <f t="shared" si="2"/>
        <v>-900000</v>
      </c>
      <c r="I66" s="54">
        <f t="shared" si="3"/>
        <v>100</v>
      </c>
    </row>
    <row r="67" spans="1:9" s="8" customFormat="1" ht="24" customHeight="1">
      <c r="A67" s="55" t="s">
        <v>147</v>
      </c>
      <c r="B67" s="56"/>
      <c r="C67" s="57" t="s">
        <v>148</v>
      </c>
      <c r="D67" s="58"/>
      <c r="E67" s="51"/>
      <c r="F67" s="45"/>
      <c r="G67" s="45"/>
      <c r="H67" s="59"/>
      <c r="I67" s="60"/>
    </row>
    <row r="68" spans="1:9" s="8" customFormat="1" ht="24" customHeight="1">
      <c r="A68" s="48" t="s">
        <v>149</v>
      </c>
      <c r="B68" s="49" t="s">
        <v>22</v>
      </c>
      <c r="C68" s="49" t="s">
        <v>150</v>
      </c>
      <c r="D68" s="50" t="s">
        <v>22</v>
      </c>
      <c r="E68" s="51" t="s">
        <v>22</v>
      </c>
      <c r="F68" s="52">
        <v>88700</v>
      </c>
      <c r="G68" s="52">
        <v>71102</v>
      </c>
      <c r="H68" s="61">
        <f>G68-F68</f>
        <v>-17598</v>
      </c>
      <c r="I68" s="54">
        <f>IF(F68=0,0,ABS(ROUND(H68/F68*100,2)))</f>
        <v>19.84</v>
      </c>
    </row>
    <row r="69" spans="1:9" s="8" customFormat="1" ht="24" customHeight="1">
      <c r="A69" s="48" t="s">
        <v>151</v>
      </c>
      <c r="B69" s="49" t="s">
        <v>20</v>
      </c>
      <c r="C69" s="49" t="s">
        <v>152</v>
      </c>
      <c r="D69" s="50" t="s">
        <v>20</v>
      </c>
      <c r="E69" s="51" t="s">
        <v>20</v>
      </c>
      <c r="F69" s="52">
        <v>379642</v>
      </c>
      <c r="G69" s="52">
        <v>119489</v>
      </c>
      <c r="H69" s="61">
        <f>G69-F69</f>
        <v>-260153</v>
      </c>
      <c r="I69" s="54">
        <f>IF(F69=0,0,ABS(ROUND(H69/F69*100,2)))</f>
        <v>68.53</v>
      </c>
    </row>
    <row r="70" spans="1:9" s="8" customFormat="1" ht="32.25" customHeight="1">
      <c r="A70" s="48" t="s">
        <v>153</v>
      </c>
      <c r="B70" s="49" t="s">
        <v>20</v>
      </c>
      <c r="C70" s="49" t="s">
        <v>154</v>
      </c>
      <c r="D70" s="50" t="s">
        <v>20</v>
      </c>
      <c r="E70" s="51" t="s">
        <v>20</v>
      </c>
      <c r="F70" s="52">
        <v>2321353</v>
      </c>
      <c r="G70" s="52">
        <v>2928543</v>
      </c>
      <c r="H70" s="61">
        <f>G70-F70</f>
        <v>607190</v>
      </c>
      <c r="I70" s="54">
        <f>IF(F70=0,0,ABS(ROUND(H70/F70*100,2)))</f>
        <v>26.16</v>
      </c>
    </row>
    <row r="71" spans="1:9" s="8" customFormat="1" ht="24" customHeight="1">
      <c r="A71" s="55" t="s">
        <v>155</v>
      </c>
      <c r="B71" s="56"/>
      <c r="C71" s="57" t="s">
        <v>156</v>
      </c>
      <c r="D71" s="58"/>
      <c r="E71" s="51"/>
      <c r="F71" s="45"/>
      <c r="G71" s="45"/>
      <c r="H71" s="59"/>
      <c r="I71" s="60"/>
    </row>
    <row r="72" spans="1:9" s="8" customFormat="1" ht="24" customHeight="1">
      <c r="A72" s="87" t="s">
        <v>157</v>
      </c>
      <c r="B72" s="49" t="s">
        <v>3</v>
      </c>
      <c r="C72" s="49" t="s">
        <v>41</v>
      </c>
      <c r="D72" s="50" t="s">
        <v>3</v>
      </c>
      <c r="E72" s="65" t="s">
        <v>3</v>
      </c>
      <c r="F72" s="52">
        <v>7642668</v>
      </c>
      <c r="G72" s="52">
        <v>7164907</v>
      </c>
      <c r="H72" s="61">
        <f>G72-F72</f>
        <v>-477761</v>
      </c>
      <c r="I72" s="54">
        <f>IF(F72=0,0,ABS(ROUND(H72/F72*100,2)))</f>
        <v>6.25</v>
      </c>
    </row>
    <row r="73" spans="1:9" s="8" customFormat="1" ht="24" customHeight="1">
      <c r="A73" s="48" t="s">
        <v>86</v>
      </c>
      <c r="B73" s="49" t="s">
        <v>4</v>
      </c>
      <c r="C73" s="49" t="s">
        <v>87</v>
      </c>
      <c r="D73" s="50" t="s">
        <v>4</v>
      </c>
      <c r="E73" s="65" t="s">
        <v>4</v>
      </c>
      <c r="F73" s="52">
        <v>3796458</v>
      </c>
      <c r="G73" s="52">
        <v>3575491</v>
      </c>
      <c r="H73" s="61">
        <f>G73-F73</f>
        <v>-220967</v>
      </c>
      <c r="I73" s="54">
        <f>IF(F73=0,0,ABS(ROUND(H73/F73*100,2)))</f>
        <v>5.82</v>
      </c>
    </row>
    <row r="74" spans="1:9" s="8" customFormat="1" ht="27" customHeight="1">
      <c r="A74" s="48" t="s">
        <v>158</v>
      </c>
      <c r="B74" s="49" t="s">
        <v>89</v>
      </c>
      <c r="C74" s="49" t="s">
        <v>159</v>
      </c>
      <c r="D74" s="50" t="s">
        <v>89</v>
      </c>
      <c r="E74" s="51" t="s">
        <v>89</v>
      </c>
      <c r="F74" s="52">
        <v>3714733</v>
      </c>
      <c r="G74" s="52">
        <v>3697255</v>
      </c>
      <c r="H74" s="61">
        <f>G74-F74</f>
        <v>-17478</v>
      </c>
      <c r="I74" s="54">
        <f>IF(F74=0,0,ABS(ROUND(H74/F74*100,2)))</f>
        <v>0.47</v>
      </c>
    </row>
    <row r="75" spans="1:9" s="8" customFormat="1" ht="24" customHeight="1">
      <c r="A75" s="55" t="s">
        <v>160</v>
      </c>
      <c r="B75" s="56"/>
      <c r="C75" s="57" t="s">
        <v>161</v>
      </c>
      <c r="D75" s="58"/>
      <c r="E75" s="51"/>
      <c r="F75" s="45"/>
      <c r="G75" s="45"/>
      <c r="H75" s="59"/>
      <c r="I75" s="60"/>
    </row>
    <row r="76" spans="1:9" s="8" customFormat="1" ht="24" customHeight="1">
      <c r="A76" s="48" t="s">
        <v>162</v>
      </c>
      <c r="B76" s="49" t="s">
        <v>111</v>
      </c>
      <c r="C76" s="49" t="s">
        <v>163</v>
      </c>
      <c r="D76" s="50" t="s">
        <v>111</v>
      </c>
      <c r="E76" s="77" t="s">
        <v>111</v>
      </c>
      <c r="F76" s="52">
        <v>67379000</v>
      </c>
      <c r="G76" s="52">
        <v>70193465</v>
      </c>
      <c r="H76" s="61">
        <f>G76-F76</f>
        <v>2814465</v>
      </c>
      <c r="I76" s="54">
        <f>IF(F76=0,0,ABS(ROUND(H76/F76*100,2)))</f>
        <v>4.18</v>
      </c>
    </row>
    <row r="77" spans="1:9" s="8" customFormat="1" ht="24" customHeight="1">
      <c r="A77" s="48" t="s">
        <v>164</v>
      </c>
      <c r="B77" s="49" t="s">
        <v>165</v>
      </c>
      <c r="C77" s="49" t="s">
        <v>166</v>
      </c>
      <c r="D77" s="50" t="s">
        <v>165</v>
      </c>
      <c r="E77" s="77" t="s">
        <v>165</v>
      </c>
      <c r="F77" s="52">
        <v>11420927</v>
      </c>
      <c r="G77" s="52">
        <v>11585183</v>
      </c>
      <c r="H77" s="61">
        <f>G77-F77</f>
        <v>164256</v>
      </c>
      <c r="I77" s="54">
        <f>IF(F77=0,0,ABS(ROUND(H77/F77*100,2)))</f>
        <v>1.44</v>
      </c>
    </row>
    <row r="78" spans="1:9" s="8" customFormat="1" ht="24" customHeight="1">
      <c r="A78" s="55" t="s">
        <v>167</v>
      </c>
      <c r="B78" s="56"/>
      <c r="C78" s="57" t="s">
        <v>168</v>
      </c>
      <c r="D78" s="58"/>
      <c r="E78" s="51"/>
      <c r="F78" s="45"/>
      <c r="G78" s="45"/>
      <c r="H78" s="59"/>
      <c r="I78" s="60"/>
    </row>
    <row r="79" spans="1:9" s="8" customFormat="1" ht="30" customHeight="1">
      <c r="A79" s="48" t="s">
        <v>169</v>
      </c>
      <c r="B79" s="49" t="s">
        <v>20</v>
      </c>
      <c r="C79" s="49" t="s">
        <v>170</v>
      </c>
      <c r="D79" s="50" t="s">
        <v>20</v>
      </c>
      <c r="E79" s="51" t="s">
        <v>20</v>
      </c>
      <c r="F79" s="52">
        <v>147076</v>
      </c>
      <c r="G79" s="52">
        <v>136957</v>
      </c>
      <c r="H79" s="61">
        <f>G79-F79</f>
        <v>-10119</v>
      </c>
      <c r="I79" s="54">
        <f>IF(F79=0,0,ABS(ROUND(H79/F79*100,2)))</f>
        <v>6.88</v>
      </c>
    </row>
    <row r="80" spans="1:9" s="8" customFormat="1" ht="24" customHeight="1">
      <c r="A80" s="55" t="s">
        <v>171</v>
      </c>
      <c r="B80" s="56"/>
      <c r="C80" s="57" t="s">
        <v>172</v>
      </c>
      <c r="D80" s="58"/>
      <c r="E80" s="51"/>
      <c r="F80" s="45"/>
      <c r="G80" s="45"/>
      <c r="H80" s="59"/>
      <c r="I80" s="60"/>
    </row>
    <row r="81" spans="1:9" s="8" customFormat="1" ht="24" customHeight="1">
      <c r="A81" s="48" t="s">
        <v>84</v>
      </c>
      <c r="B81" s="49" t="s">
        <v>53</v>
      </c>
      <c r="C81" s="49" t="s">
        <v>85</v>
      </c>
      <c r="D81" s="50" t="s">
        <v>53</v>
      </c>
      <c r="E81" s="51" t="s">
        <v>53</v>
      </c>
      <c r="F81" s="52">
        <v>7965498</v>
      </c>
      <c r="G81" s="52">
        <v>7207791</v>
      </c>
      <c r="H81" s="61">
        <f>G81-F81</f>
        <v>-757707</v>
      </c>
      <c r="I81" s="54">
        <f>IF(F81=0,0,ABS(ROUND(H81/F81*100,2)))</f>
        <v>9.51</v>
      </c>
    </row>
    <row r="82" spans="1:9" s="8" customFormat="1" ht="32.25" customHeight="1">
      <c r="A82" s="48" t="s">
        <v>86</v>
      </c>
      <c r="B82" s="49" t="s">
        <v>173</v>
      </c>
      <c r="C82" s="49" t="s">
        <v>87</v>
      </c>
      <c r="D82" s="50" t="s">
        <v>173</v>
      </c>
      <c r="E82" s="51" t="s">
        <v>173</v>
      </c>
      <c r="F82" s="52">
        <v>3367540</v>
      </c>
      <c r="G82" s="52">
        <v>3025011</v>
      </c>
      <c r="H82" s="61">
        <f>G82-F82</f>
        <v>-342529</v>
      </c>
      <c r="I82" s="54">
        <f>IF(F82=0,0,ABS(ROUND(H82/F82*100,2)))</f>
        <v>10.17</v>
      </c>
    </row>
    <row r="83" spans="1:9" s="8" customFormat="1" ht="32.25" customHeight="1">
      <c r="A83" s="55" t="s">
        <v>174</v>
      </c>
      <c r="B83" s="56"/>
      <c r="C83" s="57" t="s">
        <v>175</v>
      </c>
      <c r="D83" s="58"/>
      <c r="E83" s="51"/>
      <c r="F83" s="45"/>
      <c r="G83" s="45"/>
      <c r="H83" s="59"/>
      <c r="I83" s="60"/>
    </row>
    <row r="84" spans="1:9" s="8" customFormat="1" ht="24" customHeight="1">
      <c r="A84" s="48" t="s">
        <v>176</v>
      </c>
      <c r="B84" s="49" t="s">
        <v>177</v>
      </c>
      <c r="C84" s="49" t="s">
        <v>178</v>
      </c>
      <c r="D84" s="50" t="s">
        <v>177</v>
      </c>
      <c r="E84" s="51" t="s">
        <v>177</v>
      </c>
      <c r="F84" s="52">
        <v>1110000</v>
      </c>
      <c r="G84" s="52">
        <v>1606186</v>
      </c>
      <c r="H84" s="61">
        <f>G84-F84</f>
        <v>496186</v>
      </c>
      <c r="I84" s="54">
        <f>IF(F84=0,0,ABS(ROUND(H84/F84*100,2)))</f>
        <v>44.7</v>
      </c>
    </row>
    <row r="85" spans="1:9" s="8" customFormat="1" ht="27.75" customHeight="1">
      <c r="A85" s="48" t="s">
        <v>179</v>
      </c>
      <c r="B85" s="49" t="s">
        <v>180</v>
      </c>
      <c r="C85" s="49" t="s">
        <v>181</v>
      </c>
      <c r="D85" s="50" t="s">
        <v>180</v>
      </c>
      <c r="E85" s="51" t="s">
        <v>180</v>
      </c>
      <c r="F85" s="52">
        <v>1800000</v>
      </c>
      <c r="G85" s="52">
        <v>1546857</v>
      </c>
      <c r="H85" s="61">
        <f>G85-F85</f>
        <v>-253143</v>
      </c>
      <c r="I85" s="54">
        <f>IF(F85=0,0,ABS(ROUND(H85/F85*100,2)))</f>
        <v>14.06</v>
      </c>
    </row>
    <row r="86" spans="1:9" s="8" customFormat="1" ht="24" customHeight="1">
      <c r="A86" s="55" t="s">
        <v>182</v>
      </c>
      <c r="B86" s="56"/>
      <c r="C86" s="57" t="s">
        <v>183</v>
      </c>
      <c r="D86" s="58"/>
      <c r="E86" s="51"/>
      <c r="F86" s="45"/>
      <c r="G86" s="45"/>
      <c r="H86" s="59"/>
      <c r="I86" s="60"/>
    </row>
    <row r="87" spans="1:9" s="17" customFormat="1" ht="23.25" customHeight="1">
      <c r="A87" s="48" t="s">
        <v>184</v>
      </c>
      <c r="B87" s="49" t="s">
        <v>7</v>
      </c>
      <c r="C87" s="49" t="s">
        <v>185</v>
      </c>
      <c r="D87" s="50" t="s">
        <v>7</v>
      </c>
      <c r="E87" s="51" t="s">
        <v>7</v>
      </c>
      <c r="F87" s="52">
        <v>68325</v>
      </c>
      <c r="G87" s="52">
        <v>69945</v>
      </c>
      <c r="H87" s="61">
        <f>G87-F87</f>
        <v>1620</v>
      </c>
      <c r="I87" s="54">
        <f>IF(F87=0,0,ABS(ROUND(H87/F87*100,2)))</f>
        <v>2.37</v>
      </c>
    </row>
    <row r="88" spans="1:9" s="8" customFormat="1" ht="23.25" customHeight="1" thickBot="1">
      <c r="A88" s="80" t="s">
        <v>186</v>
      </c>
      <c r="B88" s="81" t="s">
        <v>45</v>
      </c>
      <c r="C88" s="81" t="s">
        <v>187</v>
      </c>
      <c r="D88" s="82" t="s">
        <v>45</v>
      </c>
      <c r="E88" s="73" t="s">
        <v>45</v>
      </c>
      <c r="F88" s="84">
        <v>31743</v>
      </c>
      <c r="G88" s="84">
        <v>7688</v>
      </c>
      <c r="H88" s="85">
        <f>G88-F88</f>
        <v>-24055</v>
      </c>
      <c r="I88" s="86">
        <f>IF(F88=0,0,ABS(ROUND(H88/F88*100,2)))</f>
        <v>75.78</v>
      </c>
    </row>
    <row r="89" spans="1:9" s="17" customFormat="1" ht="23.25" customHeight="1">
      <c r="A89" s="48" t="s">
        <v>188</v>
      </c>
      <c r="B89" s="49" t="s">
        <v>45</v>
      </c>
      <c r="C89" s="49" t="s">
        <v>189</v>
      </c>
      <c r="D89" s="50" t="s">
        <v>45</v>
      </c>
      <c r="E89" s="51" t="s">
        <v>45</v>
      </c>
      <c r="F89" s="52">
        <v>604000</v>
      </c>
      <c r="G89" s="52">
        <v>957654</v>
      </c>
      <c r="H89" s="67">
        <f>G89-F89</f>
        <v>353654</v>
      </c>
      <c r="I89" s="68">
        <f>IF(F89=0,0,ABS(ROUND(H89/F89*100,2)))</f>
        <v>58.55</v>
      </c>
    </row>
    <row r="90" spans="1:9" s="8" customFormat="1" ht="23.25" customHeight="1">
      <c r="A90" s="48" t="s">
        <v>190</v>
      </c>
      <c r="B90" s="49" t="s">
        <v>144</v>
      </c>
      <c r="C90" s="49" t="s">
        <v>191</v>
      </c>
      <c r="D90" s="50" t="s">
        <v>144</v>
      </c>
      <c r="E90" s="51" t="s">
        <v>20</v>
      </c>
      <c r="F90" s="52">
        <v>52560</v>
      </c>
      <c r="G90" s="52">
        <v>48160</v>
      </c>
      <c r="H90" s="61">
        <f>G90-F90</f>
        <v>-4400</v>
      </c>
      <c r="I90" s="54">
        <f>IF(F90=0,0,ABS(ROUND(H90/F90*100,2)))</f>
        <v>8.37</v>
      </c>
    </row>
    <row r="91" spans="1:9" s="8" customFormat="1" ht="24" customHeight="1">
      <c r="A91" s="55" t="s">
        <v>192</v>
      </c>
      <c r="B91" s="56"/>
      <c r="C91" s="57" t="s">
        <v>193</v>
      </c>
      <c r="D91" s="58"/>
      <c r="E91" s="51"/>
      <c r="F91" s="45"/>
      <c r="G91" s="45"/>
      <c r="H91" s="59"/>
      <c r="I91" s="60"/>
    </row>
    <row r="92" spans="1:9" s="8" customFormat="1" ht="35.25" customHeight="1">
      <c r="A92" s="48" t="s">
        <v>194</v>
      </c>
      <c r="B92" s="49" t="s">
        <v>144</v>
      </c>
      <c r="C92" s="49" t="s">
        <v>195</v>
      </c>
      <c r="D92" s="50" t="s">
        <v>144</v>
      </c>
      <c r="E92" s="51" t="s">
        <v>20</v>
      </c>
      <c r="F92" s="52">
        <v>400000</v>
      </c>
      <c r="G92" s="78">
        <v>107760</v>
      </c>
      <c r="H92" s="61">
        <f>G92-F92</f>
        <v>-292240</v>
      </c>
      <c r="I92" s="54">
        <f>IF(F92=0,0,ABS(ROUND(H92/F92*100,2)))</f>
        <v>73.06</v>
      </c>
    </row>
    <row r="93" spans="1:9" s="8" customFormat="1" ht="35.25" customHeight="1">
      <c r="A93" s="48" t="s">
        <v>196</v>
      </c>
      <c r="B93" s="49" t="s">
        <v>144</v>
      </c>
      <c r="C93" s="49" t="s">
        <v>197</v>
      </c>
      <c r="D93" s="50" t="s">
        <v>144</v>
      </c>
      <c r="E93" s="51" t="s">
        <v>20</v>
      </c>
      <c r="F93" s="52">
        <v>980000</v>
      </c>
      <c r="G93" s="52">
        <v>35320</v>
      </c>
      <c r="H93" s="61">
        <f>G93-F93</f>
        <v>-944680</v>
      </c>
      <c r="I93" s="54">
        <f>IF(F93=0,0,ABS(ROUND(H93/F93*100,2)))</f>
        <v>96.4</v>
      </c>
    </row>
    <row r="94" spans="1:9" s="8" customFormat="1" ht="35.25" customHeight="1">
      <c r="A94" s="48" t="s">
        <v>198</v>
      </c>
      <c r="B94" s="49" t="s">
        <v>144</v>
      </c>
      <c r="C94" s="49" t="s">
        <v>199</v>
      </c>
      <c r="D94" s="50" t="s">
        <v>144</v>
      </c>
      <c r="E94" s="51" t="s">
        <v>20</v>
      </c>
      <c r="F94" s="52">
        <v>20000</v>
      </c>
      <c r="G94" s="52">
        <v>800</v>
      </c>
      <c r="H94" s="61">
        <f>G94-F94</f>
        <v>-19200</v>
      </c>
      <c r="I94" s="54">
        <f>IF(F94=0,0,ABS(ROUND(H94/F94*100,2)))</f>
        <v>96</v>
      </c>
    </row>
    <row r="95" spans="1:9" s="8" customFormat="1" ht="30.75" customHeight="1">
      <c r="A95" s="48" t="s">
        <v>200</v>
      </c>
      <c r="B95" s="49" t="s">
        <v>144</v>
      </c>
      <c r="C95" s="49" t="s">
        <v>201</v>
      </c>
      <c r="D95" s="50" t="s">
        <v>144</v>
      </c>
      <c r="E95" s="51" t="s">
        <v>20</v>
      </c>
      <c r="F95" s="52">
        <v>164986</v>
      </c>
      <c r="G95" s="52">
        <v>548724</v>
      </c>
      <c r="H95" s="61">
        <f>G95-F95</f>
        <v>383738</v>
      </c>
      <c r="I95" s="54">
        <f>IF(F95=0,0,ABS(ROUND(H95/F95*100,2)))</f>
        <v>232.59</v>
      </c>
    </row>
    <row r="96" spans="1:9" s="8" customFormat="1" ht="46.5" customHeight="1">
      <c r="A96" s="88"/>
      <c r="B96" s="89"/>
      <c r="C96" s="89"/>
      <c r="D96" s="90"/>
      <c r="E96" s="51"/>
      <c r="F96" s="52"/>
      <c r="G96" s="52"/>
      <c r="H96" s="61"/>
      <c r="I96" s="54"/>
    </row>
    <row r="97" spans="1:9" s="8" customFormat="1" ht="24" customHeight="1">
      <c r="A97" s="88"/>
      <c r="B97" s="89"/>
      <c r="C97" s="89"/>
      <c r="D97" s="90"/>
      <c r="E97" s="51"/>
      <c r="F97" s="52"/>
      <c r="G97" s="52"/>
      <c r="H97" s="61"/>
      <c r="I97" s="54"/>
    </row>
    <row r="98" spans="1:9" s="8" customFormat="1" ht="24" customHeight="1">
      <c r="A98" s="88"/>
      <c r="B98" s="89"/>
      <c r="C98" s="89"/>
      <c r="D98" s="90"/>
      <c r="E98" s="51"/>
      <c r="F98" s="52"/>
      <c r="G98" s="52"/>
      <c r="H98" s="61"/>
      <c r="I98" s="54"/>
    </row>
    <row r="99" spans="1:9" s="8" customFormat="1" ht="24" customHeight="1">
      <c r="A99" s="88"/>
      <c r="B99" s="89"/>
      <c r="C99" s="89"/>
      <c r="D99" s="90"/>
      <c r="E99" s="51"/>
      <c r="F99" s="52"/>
      <c r="G99" s="52"/>
      <c r="H99" s="61"/>
      <c r="I99" s="54"/>
    </row>
    <row r="100" spans="1:9" s="8" customFormat="1" ht="24" customHeight="1">
      <c r="A100" s="88"/>
      <c r="B100" s="89"/>
      <c r="C100" s="89"/>
      <c r="D100" s="90"/>
      <c r="E100" s="51"/>
      <c r="F100" s="52"/>
      <c r="G100" s="52"/>
      <c r="H100" s="61"/>
      <c r="I100" s="54"/>
    </row>
    <row r="101" spans="1:9" s="8" customFormat="1" ht="24" customHeight="1">
      <c r="A101" s="88"/>
      <c r="B101" s="89"/>
      <c r="C101" s="89"/>
      <c r="D101" s="90"/>
      <c r="E101" s="51"/>
      <c r="F101" s="52"/>
      <c r="G101" s="52"/>
      <c r="H101" s="61"/>
      <c r="I101" s="54"/>
    </row>
    <row r="102" spans="1:9" s="8" customFormat="1" ht="24" customHeight="1">
      <c r="A102" s="88"/>
      <c r="B102" s="89"/>
      <c r="C102" s="89"/>
      <c r="D102" s="90"/>
      <c r="E102" s="51"/>
      <c r="F102" s="52"/>
      <c r="G102" s="52"/>
      <c r="H102" s="61"/>
      <c r="I102" s="54"/>
    </row>
    <row r="103" spans="1:9" s="8" customFormat="1" ht="24" customHeight="1">
      <c r="A103" s="88"/>
      <c r="B103" s="89"/>
      <c r="C103" s="89"/>
      <c r="D103" s="90"/>
      <c r="E103" s="51"/>
      <c r="F103" s="52"/>
      <c r="G103" s="52"/>
      <c r="H103" s="61"/>
      <c r="I103" s="54"/>
    </row>
    <row r="104" spans="1:9" s="8" customFormat="1" ht="48" customHeight="1">
      <c r="A104" s="88"/>
      <c r="B104" s="89"/>
      <c r="C104" s="89"/>
      <c r="D104" s="90"/>
      <c r="E104" s="51"/>
      <c r="F104" s="52"/>
      <c r="G104" s="52"/>
      <c r="H104" s="61"/>
      <c r="I104" s="54"/>
    </row>
    <row r="105" spans="1:9" s="8" customFormat="1" ht="24" customHeight="1">
      <c r="A105" s="88"/>
      <c r="B105" s="89"/>
      <c r="C105" s="89"/>
      <c r="D105" s="90"/>
      <c r="E105" s="51"/>
      <c r="F105" s="52"/>
      <c r="G105" s="52"/>
      <c r="H105" s="61"/>
      <c r="I105" s="54"/>
    </row>
    <row r="106" spans="1:9" s="8" customFormat="1" ht="24" customHeight="1">
      <c r="A106" s="88"/>
      <c r="B106" s="89"/>
      <c r="C106" s="89"/>
      <c r="D106" s="90"/>
      <c r="E106" s="51"/>
      <c r="F106" s="52"/>
      <c r="G106" s="52"/>
      <c r="H106" s="61"/>
      <c r="I106" s="54"/>
    </row>
    <row r="107" spans="1:9" s="8" customFormat="1" ht="24" customHeight="1">
      <c r="A107" s="88"/>
      <c r="B107" s="89"/>
      <c r="C107" s="89"/>
      <c r="D107" s="90"/>
      <c r="E107" s="51"/>
      <c r="F107" s="52"/>
      <c r="G107" s="52"/>
      <c r="H107" s="61"/>
      <c r="I107" s="54"/>
    </row>
    <row r="108" spans="1:9" s="8" customFormat="1" ht="24" customHeight="1">
      <c r="A108" s="88"/>
      <c r="B108" s="89"/>
      <c r="C108" s="89"/>
      <c r="D108" s="90"/>
      <c r="E108" s="51"/>
      <c r="F108" s="52"/>
      <c r="G108" s="52"/>
      <c r="H108" s="61"/>
      <c r="I108" s="54"/>
    </row>
    <row r="109" spans="1:9" s="8" customFormat="1" ht="24" customHeight="1">
      <c r="A109" s="88"/>
      <c r="B109" s="89"/>
      <c r="C109" s="89"/>
      <c r="D109" s="90"/>
      <c r="E109" s="51"/>
      <c r="F109" s="52"/>
      <c r="G109" s="52"/>
      <c r="H109" s="61"/>
      <c r="I109" s="54"/>
    </row>
    <row r="110" spans="1:9" s="8" customFormat="1" ht="24" customHeight="1">
      <c r="A110" s="88"/>
      <c r="B110" s="89"/>
      <c r="C110" s="89"/>
      <c r="D110" s="90"/>
      <c r="E110" s="51"/>
      <c r="F110" s="52"/>
      <c r="G110" s="52"/>
      <c r="H110" s="61"/>
      <c r="I110" s="54"/>
    </row>
    <row r="111" spans="1:9" s="8" customFormat="1" ht="24" customHeight="1">
      <c r="A111" s="88"/>
      <c r="B111" s="89"/>
      <c r="C111" s="89"/>
      <c r="D111" s="90"/>
      <c r="E111" s="51"/>
      <c r="F111" s="52"/>
      <c r="G111" s="52"/>
      <c r="H111" s="61"/>
      <c r="I111" s="54"/>
    </row>
    <row r="112" spans="1:9" s="8" customFormat="1" ht="24" customHeight="1">
      <c r="A112" s="88"/>
      <c r="B112" s="89"/>
      <c r="C112" s="89"/>
      <c r="D112" s="90"/>
      <c r="E112" s="51"/>
      <c r="F112" s="52"/>
      <c r="G112" s="52"/>
      <c r="H112" s="61"/>
      <c r="I112" s="54"/>
    </row>
    <row r="113" spans="1:9" s="8" customFormat="1" ht="24" customHeight="1">
      <c r="A113" s="88"/>
      <c r="B113" s="89"/>
      <c r="C113" s="89"/>
      <c r="D113" s="90"/>
      <c r="E113" s="51"/>
      <c r="F113" s="52"/>
      <c r="G113" s="52"/>
      <c r="H113" s="61"/>
      <c r="I113" s="54"/>
    </row>
    <row r="114" spans="1:9" s="8" customFormat="1" ht="24" customHeight="1" thickBot="1">
      <c r="A114" s="91"/>
      <c r="B114" s="92"/>
      <c r="C114" s="92"/>
      <c r="D114" s="93"/>
      <c r="E114" s="73"/>
      <c r="F114" s="84"/>
      <c r="G114" s="84"/>
      <c r="H114" s="85"/>
      <c r="I114" s="86"/>
    </row>
    <row r="115" spans="1:9" s="8" customFormat="1" ht="24" customHeight="1">
      <c r="A115" s="21"/>
      <c r="B115" s="22"/>
      <c r="C115" s="22"/>
      <c r="D115" s="23"/>
      <c r="E115" s="14"/>
      <c r="F115" s="13"/>
      <c r="G115" s="13"/>
      <c r="H115" s="16"/>
      <c r="I115" s="15"/>
    </row>
    <row r="116" spans="1:9" s="8" customFormat="1" ht="26.25" customHeight="1" thickBot="1">
      <c r="A116" s="24"/>
      <c r="B116" s="25"/>
      <c r="C116" s="25"/>
      <c r="D116" s="26"/>
      <c r="E116" s="27"/>
      <c r="F116" s="18"/>
      <c r="G116" s="18"/>
      <c r="H116" s="19"/>
      <c r="I116" s="20"/>
    </row>
  </sheetData>
  <mergeCells count="96">
    <mergeCell ref="A95:D95"/>
    <mergeCell ref="A91:D91"/>
    <mergeCell ref="A92:D92"/>
    <mergeCell ref="A93:D93"/>
    <mergeCell ref="A94:D94"/>
    <mergeCell ref="A87:D87"/>
    <mergeCell ref="A88:D88"/>
    <mergeCell ref="A89:D89"/>
    <mergeCell ref="A90:D90"/>
    <mergeCell ref="A83:D83"/>
    <mergeCell ref="A84:D84"/>
    <mergeCell ref="A85:D85"/>
    <mergeCell ref="A86:D86"/>
    <mergeCell ref="A79:D79"/>
    <mergeCell ref="A80:D80"/>
    <mergeCell ref="A81:D81"/>
    <mergeCell ref="A82:D82"/>
    <mergeCell ref="A75:D75"/>
    <mergeCell ref="A76:D76"/>
    <mergeCell ref="A77:D77"/>
    <mergeCell ref="A78:D78"/>
    <mergeCell ref="A71:D71"/>
    <mergeCell ref="A72:D72"/>
    <mergeCell ref="A73:D73"/>
    <mergeCell ref="A74:D74"/>
    <mergeCell ref="A67:D67"/>
    <mergeCell ref="A68:D68"/>
    <mergeCell ref="A69:D69"/>
    <mergeCell ref="A70:D70"/>
    <mergeCell ref="A63:D63"/>
    <mergeCell ref="A64:D64"/>
    <mergeCell ref="A65:D65"/>
    <mergeCell ref="A66:D66"/>
    <mergeCell ref="A59:D59"/>
    <mergeCell ref="A60:D60"/>
    <mergeCell ref="A61:D61"/>
    <mergeCell ref="A62:D62"/>
    <mergeCell ref="A55:D55"/>
    <mergeCell ref="A56:D56"/>
    <mergeCell ref="A57:D57"/>
    <mergeCell ref="A58:D58"/>
    <mergeCell ref="A51:D51"/>
    <mergeCell ref="A52:D52"/>
    <mergeCell ref="A53:D53"/>
    <mergeCell ref="A54:D54"/>
    <mergeCell ref="A47:D47"/>
    <mergeCell ref="A48:D48"/>
    <mergeCell ref="A49:D49"/>
    <mergeCell ref="A50:D50"/>
    <mergeCell ref="A43:D43"/>
    <mergeCell ref="A44:D44"/>
    <mergeCell ref="A45:D45"/>
    <mergeCell ref="A46:D46"/>
    <mergeCell ref="A39:D39"/>
    <mergeCell ref="A40:D40"/>
    <mergeCell ref="A41:D41"/>
    <mergeCell ref="A42:D42"/>
    <mergeCell ref="A35:D35"/>
    <mergeCell ref="A36:D36"/>
    <mergeCell ref="A37:D37"/>
    <mergeCell ref="A38:D38"/>
    <mergeCell ref="A31:D31"/>
    <mergeCell ref="A32:D32"/>
    <mergeCell ref="A33:D33"/>
    <mergeCell ref="A34:D34"/>
    <mergeCell ref="A27:D27"/>
    <mergeCell ref="A28:D28"/>
    <mergeCell ref="A29:D29"/>
    <mergeCell ref="A30:D30"/>
    <mergeCell ref="A23:D23"/>
    <mergeCell ref="A24:D24"/>
    <mergeCell ref="A25:D25"/>
    <mergeCell ref="A26:D26"/>
    <mergeCell ref="A19:D19"/>
    <mergeCell ref="A20:D20"/>
    <mergeCell ref="A21:D21"/>
    <mergeCell ref="A22:D22"/>
    <mergeCell ref="A15:D15"/>
    <mergeCell ref="A16:D16"/>
    <mergeCell ref="A17:D17"/>
    <mergeCell ref="A18:D18"/>
    <mergeCell ref="A11:D11"/>
    <mergeCell ref="A12:D12"/>
    <mergeCell ref="A13:D13"/>
    <mergeCell ref="A14:D14"/>
    <mergeCell ref="A7:D7"/>
    <mergeCell ref="A8:D8"/>
    <mergeCell ref="A9:D9"/>
    <mergeCell ref="A10:D10"/>
    <mergeCell ref="A2:I2"/>
    <mergeCell ref="A3:I3"/>
    <mergeCell ref="A4:I4"/>
    <mergeCell ref="A5:D6"/>
    <mergeCell ref="E5:E6"/>
    <mergeCell ref="F5:F6"/>
    <mergeCell ref="G5:G6"/>
  </mergeCells>
  <printOptions horizontalCentered="1"/>
  <pageMargins left="0.5905511811023623" right="0.5905511811023623" top="0.8661417322834646" bottom="1.1811023622047245" header="0.5118110236220472" footer="0.5118110236220472"/>
  <pageSetup horizontalDpi="600" verticalDpi="600" orientation="portrait" paperSize="9" scale="85" r:id="rId1"/>
  <rowBreaks count="3" manualBreakCount="3">
    <brk id="34" max="8" man="1"/>
    <brk id="62" max="8" man="1"/>
    <brk id="8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Q208</dc:creator>
  <cp:keywords/>
  <dc:description/>
  <cp:lastModifiedBy>Q208</cp:lastModifiedBy>
  <dcterms:created xsi:type="dcterms:W3CDTF">2007-05-15T03:54:37Z</dcterms:created>
  <dcterms:modified xsi:type="dcterms:W3CDTF">2007-05-15T06:06:41Z</dcterms:modified>
  <cp:category/>
  <cp:version/>
  <cp:contentType/>
  <cp:contentStatus/>
</cp:coreProperties>
</file>