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485" activeTab="0"/>
  </bookViews>
  <sheets>
    <sheet name="6.保險基金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<sst xmlns="http://schemas.openxmlformats.org/spreadsheetml/2006/main" count="41" uniqueCount="39">
  <si>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收支餘絀結算表</t>
  </si>
  <si>
    <t>單位：新臺幣元</t>
  </si>
  <si>
    <t>科　　　　目</t>
  </si>
  <si>
    <t>％</t>
  </si>
  <si>
    <t>金　　　　額</t>
  </si>
  <si>
    <t>保險業務發展基金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</si>
  <si>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</si>
  <si>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</si>
  <si>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</si>
  <si>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</si>
  <si>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</si>
  <si>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</si>
  <si>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</si>
  <si>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</si>
  <si>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保險業務發展基金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</si>
  <si>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</si>
  <si>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</si>
  <si>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</si>
  <si>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</si>
  <si>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</si>
  <si>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</si>
  <si>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</si>
  <si>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</si>
  <si>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</si>
  <si>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</si>
  <si>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</si>
  <si>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</si>
  <si>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</si>
  <si>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</si>
  <si>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</si>
  <si>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</si>
  <si>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</si>
  <si>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</si>
  <si>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</si>
  <si>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</si>
  <si>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</si>
  <si>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</si>
  <si>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　 　　計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</si>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</sst>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17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43" fontId="15" fillId="0" borderId="17" xfId="15" applyFont="1" applyBorder="1" applyAlignment="1" applyProtection="1">
      <alignment horizontal="center" vertical="center"/>
      <protection/>
    </xf>
    <xf numFmtId="43" fontId="15" fillId="0" borderId="16" xfId="15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vertical="center"/>
      <protection/>
    </xf>
    <xf numFmtId="43" fontId="15" fillId="0" borderId="2" xfId="15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8.25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7630745</v>
      </c>
      <c r="D7" s="19"/>
      <c r="E7" s="18">
        <v>7600000</v>
      </c>
      <c r="F7" s="19"/>
      <c r="G7" s="20">
        <f>C7-E7</f>
        <v>30745</v>
      </c>
      <c r="H7" s="21"/>
      <c r="I7" s="22">
        <f>IF(E7=0,0,(G7/E7)*100)</f>
        <v>0.40453947368421056</v>
      </c>
      <c r="J7" s="23"/>
    </row>
    <row r="8" spans="1:10" ht="34.5" customHeight="1">
      <c r="A8" s="24" t="s">
        <v>12</v>
      </c>
      <c r="B8" s="25"/>
      <c r="C8" s="26">
        <v>186471705</v>
      </c>
      <c r="D8" s="27"/>
      <c r="E8" s="26">
        <v>186488000</v>
      </c>
      <c r="F8" s="27"/>
      <c r="G8" s="28">
        <f>C8-E8</f>
        <v>-16295</v>
      </c>
      <c r="H8" s="29"/>
      <c r="I8" s="30">
        <f>IF(E8=0,0,(G8/E8)*100)</f>
        <v>-0.008737827635022092</v>
      </c>
      <c r="J8" s="31"/>
    </row>
    <row r="9" spans="1:10" ht="34.5" customHeight="1" thickBot="1">
      <c r="A9" s="32" t="s">
        <v>13</v>
      </c>
      <c r="B9" s="33"/>
      <c r="C9" s="34">
        <f>C7-C8</f>
        <v>-178840960</v>
      </c>
      <c r="D9" s="35"/>
      <c r="E9" s="34">
        <f>E7-E8</f>
        <v>-178888000</v>
      </c>
      <c r="F9" s="35"/>
      <c r="G9" s="36">
        <f>C9-E9</f>
        <v>47040</v>
      </c>
      <c r="H9" s="37"/>
      <c r="I9" s="38">
        <f>IF(E9=0,0,(G9/E9)*100)</f>
        <v>-0.026295782836188004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2691396181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0</v>
      </c>
      <c r="I22" s="50"/>
      <c r="J22" s="51">
        <f aca="true" t="shared" si="2" ref="J22:J31">IF(H$31&gt;0,(H22/H$31)*100,0)</f>
        <v>0</v>
      </c>
    </row>
    <row r="23" spans="1:10" ht="23.25" customHeight="1">
      <c r="A23" s="52" t="s">
        <v>23</v>
      </c>
      <c r="B23" s="53">
        <v>1714156761</v>
      </c>
      <c r="C23" s="54"/>
      <c r="D23" s="55">
        <f t="shared" si="0"/>
        <v>63.69024274839751</v>
      </c>
      <c r="E23" s="56">
        <f t="shared" si="1"/>
        <v>0</v>
      </c>
      <c r="F23" s="57" t="s">
        <v>24</v>
      </c>
      <c r="G23" s="58"/>
      <c r="H23" s="53"/>
      <c r="I23" s="59"/>
      <c r="J23" s="60">
        <f t="shared" si="2"/>
        <v>0</v>
      </c>
    </row>
    <row r="24" spans="1:10" ht="23.25" customHeight="1">
      <c r="A24" s="52" t="s">
        <v>25</v>
      </c>
      <c r="B24" s="61"/>
      <c r="C24" s="62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/>
      <c r="I24" s="59"/>
      <c r="J24" s="60">
        <f t="shared" si="2"/>
        <v>0</v>
      </c>
    </row>
    <row r="25" spans="1:10" ht="23.25" customHeight="1">
      <c r="A25" s="52" t="s">
        <v>27</v>
      </c>
      <c r="B25" s="53">
        <v>917544967</v>
      </c>
      <c r="C25" s="54"/>
      <c r="D25" s="55">
        <f t="shared" si="0"/>
        <v>34.09178379152943</v>
      </c>
      <c r="E25" s="56">
        <f t="shared" si="1"/>
        <v>0</v>
      </c>
      <c r="F25" s="57" t="s">
        <v>28</v>
      </c>
      <c r="G25" s="58"/>
      <c r="H25" s="53"/>
      <c r="I25" s="59"/>
      <c r="J25" s="60">
        <f t="shared" si="2"/>
        <v>0</v>
      </c>
    </row>
    <row r="26" spans="1:10" ht="23.25" customHeight="1">
      <c r="A26" s="52" t="s">
        <v>29</v>
      </c>
      <c r="B26" s="61"/>
      <c r="C26" s="62"/>
      <c r="D26" s="55">
        <f t="shared" si="0"/>
        <v>0</v>
      </c>
      <c r="E26" s="56">
        <f t="shared" si="1"/>
        <v>0</v>
      </c>
      <c r="F26" s="61"/>
      <c r="G26" s="62"/>
      <c r="H26" s="55"/>
      <c r="I26" s="63"/>
      <c r="J26" s="60">
        <f t="shared" si="2"/>
        <v>0</v>
      </c>
    </row>
    <row r="27" spans="1:10" ht="23.25" customHeight="1">
      <c r="A27" s="52" t="s">
        <v>30</v>
      </c>
      <c r="B27" s="64">
        <v>59694453</v>
      </c>
      <c r="C27" s="65"/>
      <c r="D27" s="55">
        <f t="shared" si="0"/>
        <v>2.217973460073064</v>
      </c>
      <c r="E27" s="56">
        <f t="shared" si="1"/>
        <v>0</v>
      </c>
      <c r="F27" s="66" t="s">
        <v>31</v>
      </c>
      <c r="G27" s="67"/>
      <c r="H27" s="68">
        <f>SUM(H28:H30)</f>
        <v>2691396181</v>
      </c>
      <c r="I27" s="69"/>
      <c r="J27" s="51">
        <f t="shared" si="2"/>
        <v>100</v>
      </c>
    </row>
    <row r="28" spans="1:10" ht="23.25" customHeight="1">
      <c r="A28" s="52" t="s">
        <v>32</v>
      </c>
      <c r="B28" s="61"/>
      <c r="C28" s="62"/>
      <c r="D28" s="55">
        <f t="shared" si="0"/>
        <v>0</v>
      </c>
      <c r="E28" s="56">
        <f t="shared" si="1"/>
        <v>0</v>
      </c>
      <c r="F28" s="70" t="s">
        <v>33</v>
      </c>
      <c r="G28" s="71"/>
      <c r="H28" s="53"/>
      <c r="I28" s="59"/>
      <c r="J28" s="60">
        <f t="shared" si="2"/>
        <v>0</v>
      </c>
    </row>
    <row r="29" spans="1:10" ht="23.25" customHeight="1">
      <c r="A29" s="52" t="s">
        <v>34</v>
      </c>
      <c r="B29" s="61"/>
      <c r="C29" s="62"/>
      <c r="D29" s="55">
        <f t="shared" si="0"/>
        <v>0</v>
      </c>
      <c r="E29" s="56">
        <f t="shared" si="1"/>
        <v>0</v>
      </c>
      <c r="F29" s="70" t="s">
        <v>35</v>
      </c>
      <c r="G29" s="71"/>
      <c r="H29" s="53">
        <v>2691396181</v>
      </c>
      <c r="I29" s="59"/>
      <c r="J29" s="60">
        <f t="shared" si="2"/>
        <v>100</v>
      </c>
    </row>
    <row r="30" spans="1:10" ht="23.25" customHeight="1">
      <c r="A30" s="52" t="s">
        <v>36</v>
      </c>
      <c r="B30" s="53"/>
      <c r="C30" s="54"/>
      <c r="D30" s="55">
        <f t="shared" si="0"/>
        <v>0</v>
      </c>
      <c r="E30" s="56">
        <f t="shared" si="1"/>
        <v>0</v>
      </c>
      <c r="F30" s="70"/>
      <c r="G30" s="71"/>
      <c r="H30" s="55"/>
      <c r="I30" s="63"/>
      <c r="J30" s="60">
        <f t="shared" si="2"/>
        <v>0</v>
      </c>
    </row>
    <row r="31" spans="1:10" ht="23.25" customHeight="1" thickBot="1">
      <c r="A31" s="72" t="s">
        <v>37</v>
      </c>
      <c r="B31" s="34">
        <f>B22</f>
        <v>2691396181</v>
      </c>
      <c r="C31" s="35"/>
      <c r="D31" s="34">
        <f t="shared" si="0"/>
        <v>100</v>
      </c>
      <c r="E31" s="35">
        <f t="shared" si="1"/>
        <v>0</v>
      </c>
      <c r="F31" s="73" t="s">
        <v>38</v>
      </c>
      <c r="G31" s="74"/>
      <c r="H31" s="34">
        <f>H22+H27</f>
        <v>2691396181</v>
      </c>
      <c r="I31" s="75"/>
      <c r="J31" s="76">
        <f t="shared" si="2"/>
        <v>100</v>
      </c>
    </row>
    <row r="32" spans="1:10" ht="16.5">
      <c r="A32" s="77"/>
      <c r="B32" s="77"/>
      <c r="C32" s="77"/>
      <c r="D32" s="78"/>
      <c r="E32" s="78"/>
      <c r="F32" s="78"/>
      <c r="G32" s="78"/>
      <c r="H32" s="79"/>
      <c r="I32" s="77"/>
      <c r="J32" s="77"/>
    </row>
  </sheetData>
  <mergeCells count="76">
    <mergeCell ref="D32:G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0:G20"/>
    <mergeCell ref="H20:J20"/>
    <mergeCell ref="B21:C21"/>
    <mergeCell ref="D21:E21"/>
    <mergeCell ref="F21:G21"/>
    <mergeCell ref="H21:I21"/>
    <mergeCell ref="I9:J9"/>
    <mergeCell ref="A17:J17"/>
    <mergeCell ref="A18:J18"/>
    <mergeCell ref="A19:J19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2008-09-01T03:58:02Z</dcterms:created>
  <dcterms:modified xsi:type="dcterms:W3CDTF">2008-09-01T03:58:09Z</dcterms:modified>
  <cp:category/>
  <cp:version/>
  <cp:contentType/>
  <cp:contentStatus/>
</cp:coreProperties>
</file>