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40" windowHeight="8220" activeTab="0"/>
  </bookViews>
  <sheets>
    <sheet name="彙總" sheetId="1" r:id="rId1"/>
  </sheets>
  <definedNames>
    <definedName name="\c">#REF!</definedName>
    <definedName name="\p">#REF!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<sst xmlns="http://schemas.openxmlformats.org/spreadsheetml/2006/main" count="399" uniqueCount="187">
  <si>
    <t>比較增(＋)減(－)</t>
  </si>
  <si>
    <t>％</t>
  </si>
  <si>
    <t xml:space="preserve"> </t>
  </si>
  <si>
    <t>人次</t>
  </si>
  <si>
    <t>人日</t>
  </si>
  <si>
    <t>件</t>
  </si>
  <si>
    <t>本</t>
  </si>
  <si>
    <t>主要營運項目執行情形分析表</t>
  </si>
  <si>
    <t>中華民國98年度</t>
  </si>
  <si>
    <t>項                  目</t>
  </si>
  <si>
    <t>單位</t>
  </si>
  <si>
    <t>預算數</t>
  </si>
  <si>
    <t>決算數</t>
  </si>
  <si>
    <t>增減數</t>
  </si>
  <si>
    <t>行政院國家發展基金</t>
  </si>
  <si>
    <r>
      <t xml:space="preserve">   1.</t>
    </r>
    <r>
      <rPr>
        <sz val="11"/>
        <rFont val="華康粗明體"/>
        <family val="3"/>
      </rPr>
      <t>各項投資</t>
    </r>
  </si>
  <si>
    <t>千元</t>
  </si>
  <si>
    <t>　　貸款計畫</t>
  </si>
  <si>
    <r>
      <t xml:space="preserve">   2.</t>
    </r>
    <r>
      <rPr>
        <sz val="11"/>
        <rFont val="細明體"/>
        <family val="3"/>
      </rPr>
      <t>一般貸款</t>
    </r>
  </si>
  <si>
    <r>
      <t xml:space="preserve">   3.</t>
    </r>
    <r>
      <rPr>
        <sz val="11"/>
        <rFont val="細明體"/>
        <family val="3"/>
      </rPr>
      <t>補助款</t>
    </r>
  </si>
  <si>
    <t>營建建設基金</t>
  </si>
  <si>
    <t>　營建建設基金</t>
  </si>
  <si>
    <r>
      <t xml:space="preserve">   1.</t>
    </r>
    <r>
      <rPr>
        <sz val="11"/>
        <rFont val="華康粗明體"/>
        <family val="3"/>
      </rPr>
      <t>貸款目標</t>
    </r>
  </si>
  <si>
    <r>
      <t xml:space="preserve">   2.</t>
    </r>
    <r>
      <rPr>
        <sz val="11"/>
        <rFont val="細明體"/>
        <family val="3"/>
      </rPr>
      <t>住宅貸款利息差額及租金補貼</t>
    </r>
    <r>
      <rPr>
        <sz val="11"/>
        <rFont val="華康粗明體"/>
        <family val="3"/>
      </rPr>
      <t xml:space="preserve">  </t>
    </r>
  </si>
  <si>
    <t>　　補助人民貸款自購住宅利息差額</t>
  </si>
  <si>
    <r>
      <t xml:space="preserve">   3.</t>
    </r>
    <r>
      <rPr>
        <sz val="11"/>
        <rFont val="華康粗明體"/>
        <family val="3"/>
      </rPr>
      <t>土地開發</t>
    </r>
    <r>
      <rPr>
        <sz val="11"/>
        <rFont val="Times New Roman"/>
        <family val="1"/>
      </rPr>
      <t xml:space="preserve"> </t>
    </r>
  </si>
  <si>
    <t>千元</t>
  </si>
  <si>
    <r>
      <t>　　土地開發</t>
    </r>
    <r>
      <rPr>
        <sz val="11"/>
        <rFont val="Times New Roman"/>
        <family val="1"/>
      </rPr>
      <t xml:space="preserve"> </t>
    </r>
  </si>
  <si>
    <t>國民年金保險基金</t>
  </si>
  <si>
    <r>
      <t xml:space="preserve">   </t>
    </r>
    <r>
      <rPr>
        <sz val="11"/>
        <rFont val="華康粗明體"/>
        <family val="3"/>
      </rPr>
      <t>保險給付</t>
    </r>
  </si>
  <si>
    <t>　　國家公園服務</t>
  </si>
  <si>
    <t>中央都市更新基金</t>
  </si>
  <si>
    <r>
      <t xml:space="preserve">   </t>
    </r>
    <r>
      <rPr>
        <sz val="11"/>
        <rFont val="華康粗明體"/>
        <family val="3"/>
      </rPr>
      <t>都市更新推動工作</t>
    </r>
  </si>
  <si>
    <t>國軍生產及服務作業基金</t>
  </si>
  <si>
    <t>　國軍生產及服務作業基金</t>
  </si>
  <si>
    <r>
      <t xml:space="preserve">   1.</t>
    </r>
    <r>
      <rPr>
        <sz val="11"/>
        <rFont val="華康粗明體"/>
        <family val="3"/>
      </rPr>
      <t>門診病患醫療</t>
    </r>
  </si>
  <si>
    <t>　　門診病患醫療</t>
  </si>
  <si>
    <r>
      <t xml:space="preserve">   2.</t>
    </r>
    <r>
      <rPr>
        <sz val="11"/>
        <rFont val="華康粗明體"/>
        <family val="3"/>
      </rPr>
      <t>住院病患醫療</t>
    </r>
  </si>
  <si>
    <t>　　住院病患醫療</t>
  </si>
  <si>
    <r>
      <t xml:space="preserve">   3.</t>
    </r>
    <r>
      <rPr>
        <sz val="11"/>
        <rFont val="華康粗明體"/>
        <family val="3"/>
      </rPr>
      <t>一般手工</t>
    </r>
  </si>
  <si>
    <t>件</t>
  </si>
  <si>
    <t xml:space="preserve">　　一般手工產品  </t>
  </si>
  <si>
    <r>
      <t xml:space="preserve">   4.</t>
    </r>
    <r>
      <rPr>
        <sz val="11"/>
        <rFont val="華康粗明體"/>
        <family val="3"/>
      </rPr>
      <t>研究發展</t>
    </r>
  </si>
  <si>
    <t>項</t>
  </si>
  <si>
    <t>　　研究發展計畫</t>
  </si>
  <si>
    <r>
      <t xml:space="preserve">   5.</t>
    </r>
    <r>
      <rPr>
        <sz val="11"/>
        <rFont val="華康粗明體"/>
        <family val="3"/>
      </rPr>
      <t>兵工類產品</t>
    </r>
  </si>
  <si>
    <t>　　兵工類產品</t>
  </si>
  <si>
    <r>
      <t xml:space="preserve">   6.</t>
    </r>
    <r>
      <rPr>
        <sz val="11"/>
        <rFont val="華康粗明體"/>
        <family val="3"/>
      </rPr>
      <t>國軍休閒設施服務</t>
    </r>
  </si>
  <si>
    <t>人次</t>
  </si>
  <si>
    <t>　　國軍休閒設施服務</t>
  </si>
  <si>
    <r>
      <t xml:space="preserve">   7.</t>
    </r>
    <r>
      <rPr>
        <sz val="11"/>
        <rFont val="華康粗明體"/>
        <family val="3"/>
      </rPr>
      <t>報刊發行</t>
    </r>
  </si>
  <si>
    <t>份</t>
  </si>
  <si>
    <t>　　報刊發行業務</t>
  </si>
  <si>
    <r>
      <t xml:space="preserve">   8.</t>
    </r>
    <r>
      <rPr>
        <sz val="11"/>
        <rFont val="華康粗明體"/>
        <family val="3"/>
      </rPr>
      <t>代辦軍人儲蓄業務</t>
    </r>
  </si>
  <si>
    <t>　　代辦軍人儲蓄業務</t>
  </si>
  <si>
    <r>
      <t xml:space="preserve">   9.</t>
    </r>
    <r>
      <rPr>
        <sz val="11"/>
        <rFont val="華康粗明體"/>
        <family val="3"/>
      </rPr>
      <t>副食品</t>
    </r>
  </si>
  <si>
    <t>人次</t>
  </si>
  <si>
    <t>國軍老舊眷村改建基金</t>
  </si>
  <si>
    <t>　國軍老舊眷村改建基金</t>
  </si>
  <si>
    <r>
      <t xml:space="preserve">   1.</t>
    </r>
    <r>
      <rPr>
        <sz val="11"/>
        <rFont val="華康粗明體"/>
        <family val="3"/>
      </rPr>
      <t>眷村改建工程</t>
    </r>
  </si>
  <si>
    <t>戶</t>
  </si>
  <si>
    <t>　　眷村改建規劃開工戶數</t>
  </si>
  <si>
    <r>
      <t xml:space="preserve">   2.</t>
    </r>
    <r>
      <rPr>
        <sz val="11"/>
        <rFont val="細明體"/>
        <family val="3"/>
      </rPr>
      <t>安置眷戶遷購已完工改建基地</t>
    </r>
    <r>
      <rPr>
        <sz val="11"/>
        <rFont val="Times New Roman"/>
        <family val="1"/>
      </rPr>
      <t xml:space="preserve">      </t>
    </r>
  </si>
  <si>
    <r>
      <t xml:space="preserve">   3.</t>
    </r>
    <r>
      <rPr>
        <sz val="11"/>
        <rFont val="細明體"/>
        <family val="3"/>
      </rPr>
      <t xml:space="preserve">輔導眷戶遷購國（眷）宅或市
</t>
    </r>
    <r>
      <rPr>
        <sz val="11"/>
        <rFont val="Times New Roman"/>
        <family val="1"/>
      </rPr>
      <t xml:space="preserve">      </t>
    </r>
    <r>
      <rPr>
        <sz val="11"/>
        <rFont val="細明體"/>
        <family val="3"/>
      </rPr>
      <t>場成屋</t>
    </r>
  </si>
  <si>
    <t>地方建設基金</t>
  </si>
  <si>
    <t>　地方建設基金</t>
  </si>
  <si>
    <r>
      <t xml:space="preserve">   </t>
    </r>
    <r>
      <rPr>
        <sz val="11"/>
        <rFont val="華康粗明體"/>
        <family val="3"/>
      </rPr>
      <t>地方建設貸款</t>
    </r>
  </si>
  <si>
    <t>　　貸款計畫</t>
  </si>
  <si>
    <t>國立大學校院校務基金（彙總）</t>
  </si>
  <si>
    <t>　國立大學校院校務基金（綜計）</t>
  </si>
  <si>
    <r>
      <t xml:space="preserve">   </t>
    </r>
    <r>
      <rPr>
        <sz val="11"/>
        <rFont val="華康粗明體"/>
        <family val="3"/>
      </rPr>
      <t>教學訓輔</t>
    </r>
  </si>
  <si>
    <t>人</t>
  </si>
  <si>
    <t>　　教學訓練</t>
  </si>
  <si>
    <t>國立臺灣大學附設醫院作業基金</t>
  </si>
  <si>
    <t>　國立臺灣大學附設醫院作業基金</t>
  </si>
  <si>
    <r>
      <t xml:space="preserve">   1.</t>
    </r>
    <r>
      <rPr>
        <sz val="11"/>
        <rFont val="華康粗明體"/>
        <family val="3"/>
      </rPr>
      <t>門診病患醫療</t>
    </r>
    <r>
      <rPr>
        <sz val="11"/>
        <rFont val="Times New Roman"/>
        <family val="1"/>
      </rPr>
      <t xml:space="preserve"> </t>
    </r>
  </si>
  <si>
    <r>
      <t>　　門診病患醫療</t>
    </r>
    <r>
      <rPr>
        <sz val="11"/>
        <rFont val="Times New Roman"/>
        <family val="1"/>
      </rPr>
      <t xml:space="preserve"> </t>
    </r>
  </si>
  <si>
    <t>國立成功大學附設醫院作業基金</t>
  </si>
  <si>
    <t>　國立成功大學附設醫院作業基金</t>
  </si>
  <si>
    <t>國立陽明大學附設醫院作業基金</t>
  </si>
  <si>
    <t>國立社教機構作業基金</t>
  </si>
  <si>
    <r>
      <t xml:space="preserve">   </t>
    </r>
    <r>
      <rPr>
        <sz val="11"/>
        <rFont val="細明體"/>
        <family val="3"/>
      </rPr>
      <t>館務服務</t>
    </r>
    <r>
      <rPr>
        <sz val="11"/>
        <rFont val="Times New Roman"/>
        <family val="1"/>
      </rPr>
      <t xml:space="preserve"> </t>
    </r>
  </si>
  <si>
    <t>國立高級中等學校校務基金</t>
  </si>
  <si>
    <r>
      <t xml:space="preserve">   </t>
    </r>
    <r>
      <rPr>
        <sz val="11"/>
        <rFont val="細明體"/>
        <family val="3"/>
      </rPr>
      <t>教學訓輔</t>
    </r>
  </si>
  <si>
    <t>法務部監所作業基金</t>
  </si>
  <si>
    <t>　法務部監所作業基金</t>
  </si>
  <si>
    <r>
      <t xml:space="preserve">   1.</t>
    </r>
    <r>
      <rPr>
        <sz val="11"/>
        <rFont val="華康粗明體"/>
        <family val="3"/>
      </rPr>
      <t>電子科</t>
    </r>
  </si>
  <si>
    <t>　　電子科</t>
  </si>
  <si>
    <r>
      <t xml:space="preserve">   2.</t>
    </r>
    <r>
      <rPr>
        <sz val="11"/>
        <rFont val="華康粗明體"/>
        <family val="3"/>
      </rPr>
      <t>藝品科</t>
    </r>
  </si>
  <si>
    <t>　　藝品科</t>
  </si>
  <si>
    <r>
      <t xml:space="preserve">   3.</t>
    </r>
    <r>
      <rPr>
        <sz val="11"/>
        <rFont val="華康粗明體"/>
        <family val="3"/>
      </rPr>
      <t>紙品科</t>
    </r>
  </si>
  <si>
    <t>　　紙品科</t>
  </si>
  <si>
    <r>
      <t xml:space="preserve">   4.</t>
    </r>
    <r>
      <rPr>
        <sz val="11"/>
        <rFont val="華康粗明體"/>
        <family val="3"/>
      </rPr>
      <t>其他科</t>
    </r>
  </si>
  <si>
    <t>　　其他科</t>
  </si>
  <si>
    <t>經濟作業基金</t>
  </si>
  <si>
    <t>　經濟作業基金</t>
  </si>
  <si>
    <r>
      <t xml:space="preserve">   1.</t>
    </r>
    <r>
      <rPr>
        <sz val="11"/>
        <rFont val="細明體"/>
        <family val="3"/>
      </rPr>
      <t>加工區園區管理維護</t>
    </r>
  </si>
  <si>
    <t>平方公尺</t>
  </si>
  <si>
    <r>
      <t xml:space="preserve">   2.</t>
    </r>
    <r>
      <rPr>
        <sz val="11"/>
        <rFont val="華康粗明體"/>
        <family val="3"/>
      </rPr>
      <t>污水處理營運</t>
    </r>
  </si>
  <si>
    <t>立方公尺</t>
  </si>
  <si>
    <t>　　污水處理營運</t>
  </si>
  <si>
    <r>
      <t xml:space="preserve">   3.</t>
    </r>
    <r>
      <rPr>
        <sz val="11"/>
        <rFont val="華康粗明體"/>
        <family val="3"/>
      </rPr>
      <t>專案貸款</t>
    </r>
  </si>
  <si>
    <t>水資源作業基金</t>
  </si>
  <si>
    <t>　水資源作業基金</t>
  </si>
  <si>
    <r>
      <t xml:space="preserve">   1.</t>
    </r>
    <r>
      <rPr>
        <sz val="11"/>
        <rFont val="華康粗明體"/>
        <family val="3"/>
      </rPr>
      <t>發電</t>
    </r>
  </si>
  <si>
    <t>度</t>
  </si>
  <si>
    <t>　　發電</t>
  </si>
  <si>
    <t>千度</t>
  </si>
  <si>
    <r>
      <t xml:space="preserve">   2.</t>
    </r>
    <r>
      <rPr>
        <sz val="11"/>
        <rFont val="華康粗明體"/>
        <family val="3"/>
      </rPr>
      <t>給水</t>
    </r>
  </si>
  <si>
    <t>　　給水</t>
  </si>
  <si>
    <t>千立方公尺</t>
  </si>
  <si>
    <r>
      <t xml:space="preserve">   3.</t>
    </r>
    <r>
      <rPr>
        <sz val="11"/>
        <rFont val="華康粗明體"/>
        <family val="3"/>
      </rPr>
      <t>灌溉</t>
    </r>
  </si>
  <si>
    <t>公頃</t>
  </si>
  <si>
    <t>　　灌溉</t>
  </si>
  <si>
    <r>
      <t xml:space="preserve">   4.</t>
    </r>
    <r>
      <rPr>
        <sz val="11"/>
        <rFont val="華康粗明體"/>
        <family val="3"/>
      </rPr>
      <t>疏濬及清淤</t>
    </r>
  </si>
  <si>
    <t>　　觀光</t>
  </si>
  <si>
    <r>
      <t xml:space="preserve">   5.</t>
    </r>
    <r>
      <rPr>
        <sz val="11"/>
        <rFont val="華康粗明體"/>
        <family val="3"/>
      </rPr>
      <t>觀光</t>
    </r>
  </si>
  <si>
    <r>
      <t xml:space="preserve">   6.</t>
    </r>
    <r>
      <rPr>
        <sz val="11"/>
        <rFont val="華康粗明體"/>
        <family val="3"/>
      </rPr>
      <t>溫泉政策規劃及技術研究發展</t>
    </r>
  </si>
  <si>
    <t>交通作業基金</t>
  </si>
  <si>
    <t>　交通作業基金</t>
  </si>
  <si>
    <r>
      <t xml:space="preserve">   1.</t>
    </r>
    <r>
      <rPr>
        <sz val="11"/>
        <rFont val="華康粗明體"/>
        <family val="3"/>
      </rPr>
      <t>機場旅客服務</t>
    </r>
  </si>
  <si>
    <t>　　機場旅客服務</t>
  </si>
  <si>
    <r>
      <t xml:space="preserve">   2.</t>
    </r>
    <r>
      <rPr>
        <sz val="11"/>
        <rFont val="華康粗明體"/>
        <family val="3"/>
      </rPr>
      <t>導航設備服務</t>
    </r>
  </si>
  <si>
    <t>小時</t>
  </si>
  <si>
    <t>　　導航設備服務</t>
  </si>
  <si>
    <r>
      <t xml:space="preserve">   3.</t>
    </r>
    <r>
      <rPr>
        <sz val="11"/>
        <rFont val="華康粗明體"/>
        <family val="3"/>
      </rPr>
      <t>高速公路車輛通行管理</t>
    </r>
  </si>
  <si>
    <t>輛次</t>
  </si>
  <si>
    <t>　　高速公路車輛通行管理</t>
  </si>
  <si>
    <r>
      <t xml:space="preserve">   </t>
    </r>
    <r>
      <rPr>
        <sz val="11"/>
        <rFont val="Times New Roman"/>
        <family val="1"/>
      </rPr>
      <t>4.</t>
    </r>
    <r>
      <rPr>
        <sz val="11"/>
        <rFont val="華康粗明體"/>
        <family val="3"/>
      </rPr>
      <t>國際觀光宣傳與推廣</t>
    </r>
  </si>
  <si>
    <t>　　補助風景區公共設施</t>
  </si>
  <si>
    <r>
      <t xml:space="preserve">   5.</t>
    </r>
    <r>
      <rPr>
        <sz val="11"/>
        <rFont val="華康粗明體"/>
        <family val="3"/>
      </rPr>
      <t xml:space="preserve">補助地方政府、觀光院校及觀
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光產業發展</t>
    </r>
  </si>
  <si>
    <t>　　高速鐵路車站特定區區段徵收</t>
  </si>
  <si>
    <r>
      <t xml:space="preserve">   6.</t>
    </r>
    <r>
      <rPr>
        <sz val="11"/>
        <rFont val="華康粗明體"/>
        <family val="3"/>
      </rPr>
      <t xml:space="preserve">高速鐵路車站特定區區段徵收
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土地開發</t>
    </r>
  </si>
  <si>
    <r>
      <t xml:space="preserve">   7.</t>
    </r>
    <r>
      <rPr>
        <sz val="11"/>
        <rFont val="華康粗明體"/>
        <family val="3"/>
      </rPr>
      <t>補助高速鐵路站區聯外道路系
   統改善</t>
    </r>
  </si>
  <si>
    <t>　　補助高速鐵路車站聯外道路系
      統改善</t>
  </si>
  <si>
    <t>國軍退除役官兵安置基金</t>
  </si>
  <si>
    <t>　國軍退除役官兵安置基金</t>
  </si>
  <si>
    <r>
      <t xml:space="preserve">   1.</t>
    </r>
    <r>
      <rPr>
        <sz val="11"/>
        <rFont val="華康粗明體"/>
        <family val="3"/>
      </rPr>
      <t>榮民職業訓練及介紹</t>
    </r>
  </si>
  <si>
    <t>　　榮民職業訓練及介紹</t>
  </si>
  <si>
    <r>
      <t xml:space="preserve">   2.</t>
    </r>
    <r>
      <rPr>
        <sz val="11"/>
        <rFont val="華康粗明體"/>
        <family val="3"/>
      </rPr>
      <t xml:space="preserve">提供農業及工業產品 </t>
    </r>
  </si>
  <si>
    <t xml:space="preserve">　　提供農業及工業產品 </t>
  </si>
  <si>
    <r>
      <t xml:space="preserve">   3.</t>
    </r>
    <r>
      <rPr>
        <sz val="11"/>
        <rFont val="華康粗明體"/>
        <family val="3"/>
      </rPr>
      <t>技術合作及勞務服務</t>
    </r>
  </si>
  <si>
    <t>　　技術及勞務服務</t>
  </si>
  <si>
    <t>榮民醫療作業基金</t>
  </si>
  <si>
    <t>　榮民醫療作業基金</t>
  </si>
  <si>
    <r>
      <t xml:space="preserve">   </t>
    </r>
    <r>
      <rPr>
        <sz val="11"/>
        <rFont val="Times New Roman"/>
        <family val="1"/>
      </rPr>
      <t>1.</t>
    </r>
    <r>
      <rPr>
        <sz val="11"/>
        <rFont val="華康粗明體"/>
        <family val="3"/>
      </rPr>
      <t>門診病患醫療</t>
    </r>
  </si>
  <si>
    <t>科學工業園區管理局作業基金</t>
  </si>
  <si>
    <t>　科學工業園區管理局作業基金</t>
  </si>
  <si>
    <r>
      <t xml:space="preserve">   1.</t>
    </r>
    <r>
      <rPr>
        <sz val="11"/>
        <rFont val="華康粗明體"/>
        <family val="3"/>
      </rPr>
      <t>污水處理</t>
    </r>
  </si>
  <si>
    <t>　　污水處理</t>
  </si>
  <si>
    <r>
      <t xml:space="preserve">   2.</t>
    </r>
    <r>
      <rPr>
        <sz val="11"/>
        <rFont val="華康粗明體"/>
        <family val="3"/>
      </rPr>
      <t>出租資產業務</t>
    </r>
  </si>
  <si>
    <t>　　出租資產業務</t>
  </si>
  <si>
    <t>農業作業基金</t>
  </si>
  <si>
    <t>　農業作業基金</t>
  </si>
  <si>
    <r>
      <t xml:space="preserve">   </t>
    </r>
    <r>
      <rPr>
        <sz val="11"/>
        <rFont val="華康粗明體"/>
        <family val="3"/>
      </rPr>
      <t>農畜產品供銷</t>
    </r>
  </si>
  <si>
    <t>　　農畜產品供銷</t>
  </si>
  <si>
    <t>醫療藥品基金</t>
  </si>
  <si>
    <t>　醫療藥品基金</t>
  </si>
  <si>
    <t>人日</t>
  </si>
  <si>
    <t>管制藥品管理局製藥工廠作業基金</t>
  </si>
  <si>
    <t>　管制藥品管理局製藥工廠作業基金</t>
  </si>
  <si>
    <r>
      <t xml:space="preserve">   1.</t>
    </r>
    <r>
      <rPr>
        <sz val="11"/>
        <rFont val="華康粗明體"/>
        <family val="3"/>
      </rPr>
      <t>鹽酸嗎啡注射液</t>
    </r>
    <r>
      <rPr>
        <sz val="11"/>
        <rFont val="Times New Roman"/>
        <family val="1"/>
      </rPr>
      <t>10</t>
    </r>
    <r>
      <rPr>
        <sz val="11"/>
        <rFont val="細明體"/>
        <family val="3"/>
      </rPr>
      <t>毫克</t>
    </r>
  </si>
  <si>
    <t>支</t>
  </si>
  <si>
    <r>
      <t>　　鹽酸嗎啡注射液</t>
    </r>
    <r>
      <rPr>
        <sz val="11"/>
        <rFont val="Times New Roman"/>
        <family val="1"/>
      </rPr>
      <t>10</t>
    </r>
    <r>
      <rPr>
        <sz val="11"/>
        <rFont val="細明體"/>
        <family val="3"/>
      </rPr>
      <t>公絲</t>
    </r>
  </si>
  <si>
    <r>
      <t xml:space="preserve">   2.</t>
    </r>
    <r>
      <rPr>
        <sz val="11"/>
        <rFont val="華康粗明體"/>
        <family val="3"/>
      </rPr>
      <t>鹽酸配西汀注射液</t>
    </r>
    <r>
      <rPr>
        <sz val="11"/>
        <rFont val="Times New Roman"/>
        <family val="1"/>
      </rPr>
      <t>50</t>
    </r>
    <r>
      <rPr>
        <sz val="11"/>
        <rFont val="華康粗明體"/>
        <family val="3"/>
      </rPr>
      <t>毫克</t>
    </r>
  </si>
  <si>
    <r>
      <t>　　鹽酸配西汀注射液</t>
    </r>
    <r>
      <rPr>
        <sz val="11"/>
        <rFont val="Times New Roman"/>
        <family val="1"/>
      </rPr>
      <t>50</t>
    </r>
    <r>
      <rPr>
        <sz val="11"/>
        <rFont val="細明體"/>
        <family val="3"/>
      </rPr>
      <t>公絲</t>
    </r>
  </si>
  <si>
    <t>故宮文物藝術發展基金</t>
  </si>
  <si>
    <t>　故宮文物藝術發展基金</t>
  </si>
  <si>
    <r>
      <t xml:space="preserve">   1.</t>
    </r>
    <r>
      <rPr>
        <sz val="11"/>
        <rFont val="華康粗明體"/>
        <family val="3"/>
      </rPr>
      <t>書籍</t>
    </r>
  </si>
  <si>
    <t>　　書籍</t>
  </si>
  <si>
    <r>
      <t xml:space="preserve">   2.</t>
    </r>
    <r>
      <rPr>
        <sz val="11"/>
        <rFont val="華康粗明體"/>
        <family val="3"/>
      </rPr>
      <t>文物仿製品</t>
    </r>
  </si>
  <si>
    <t>　　文物仿製品</t>
  </si>
  <si>
    <r>
      <t xml:space="preserve">   3.</t>
    </r>
    <r>
      <rPr>
        <sz val="11"/>
        <rFont val="華康粗明體"/>
        <family val="3"/>
      </rPr>
      <t>各項藝術紀念品</t>
    </r>
  </si>
  <si>
    <t>　　各項藝術紀念品</t>
  </si>
  <si>
    <t>原住民族綜合發展基金</t>
  </si>
  <si>
    <t>　原住民族綜合發展基金</t>
  </si>
  <si>
    <t>　　原住民經濟產業、青年創業貸
      款業務</t>
  </si>
  <si>
    <r>
      <t xml:space="preserve">   2.</t>
    </r>
    <r>
      <rPr>
        <sz val="11"/>
        <rFont val="華康粗明體"/>
        <family val="3"/>
      </rPr>
      <t>原住民微型經濟活動貸款業務</t>
    </r>
  </si>
  <si>
    <t>　　原住民建購、修繕住宅貸款信
      用保證業務</t>
  </si>
  <si>
    <r>
      <t xml:space="preserve">   4.</t>
    </r>
    <r>
      <rPr>
        <sz val="11"/>
        <rFont val="華康粗明體"/>
        <family val="3"/>
      </rPr>
      <t>原住民建購、修繕住宅貸款信
   用保證業務</t>
    </r>
  </si>
  <si>
    <r>
      <t xml:space="preserve">   5.</t>
    </r>
    <r>
      <rPr>
        <sz val="11"/>
        <rFont val="華康粗明體"/>
        <family val="3"/>
      </rPr>
      <t>原住民經濟產業貸款信用保證
   業務</t>
    </r>
  </si>
  <si>
    <t>　　原住民經濟產業貸款信用保證
      業務</t>
  </si>
  <si>
    <r>
      <t xml:space="preserve">   6.</t>
    </r>
    <r>
      <rPr>
        <sz val="11"/>
        <rFont val="華康粗明體"/>
        <family val="3"/>
      </rPr>
      <t>原住民就業輔導、獎勵業務</t>
    </r>
  </si>
  <si>
    <t>　　原住民就業輔導、獎勵業務</t>
  </si>
  <si>
    <t>小時</t>
  </si>
  <si>
    <r>
      <t xml:space="preserve">   1.</t>
    </r>
    <r>
      <rPr>
        <sz val="11"/>
        <rFont val="華康粗明體"/>
        <family val="3"/>
      </rPr>
      <t>原住民經濟產業及青年創業貸
   款業務</t>
    </r>
  </si>
  <si>
    <r>
      <t xml:space="preserve">   3.</t>
    </r>
    <r>
      <rPr>
        <sz val="11"/>
        <rFont val="華康粗明體"/>
        <family val="3"/>
      </rPr>
      <t>天然災害原住民住宅重建專案
   貸款</t>
    </r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</si>
</sst>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0_);_(&quot;–&quot;* #,##0.00_);_(* &quot;…&quot;_);_(@_)"/>
    <numFmt numFmtId="195" formatCode="_(&quot; +&quot;* #,##0.00_);_(&quot;–&quot;* #,##0.00_);_(* &quot;…&quot;_);_(@_)"/>
    <numFmt numFmtId="196" formatCode="_(&quot; +&quot;* #,##0.00_);_(&quot;－&quot;* #,##0.00_);_(* &quot;…&quot;_);_(@_)"/>
    <numFmt numFmtId="197" formatCode="_(&quot; +&quot;* #,##0.00_);_(&quot;–&quot;* #,##0.00_);_(* &quot;&quot;_);_(@_)"/>
    <numFmt numFmtId="198" formatCode="_(&quot; +&quot;* #,##0_);_(&quot; –&quot;* #,##0_);_(* &quot;&quot;_);_(@_)"/>
    <numFmt numFmtId="199" formatCode="_(&quot; +&quot;* #,##0_);_(&quot;–&quot;* #,##0_);_(* &quot;&quot;_);_(@_)"/>
    <numFmt numFmtId="200" formatCode="_(&quot; +&quot;* #,##0.000_);_(&quot; –&quot;* #,##0.000_);_(* &quot;&quot;_);_(@_)"/>
    <numFmt numFmtId="201" formatCode="_(&quot; +&quot;* #,##0.0000_);_(&quot; –&quot;* #,##0.0000_);_(* &quot;&quot;_);_(@_)"/>
    <numFmt numFmtId="202" formatCode="_(&quot; +&quot;* #,##0.0_);_(&quot; –&quot;* #,##0.0_);_(* &quot;&quot;_);_(@_)"/>
    <numFmt numFmtId="203" formatCode="_(* #,##0.00_);_(&quot;－&quot;* #,##0.00_);_(* &quot;…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_(* #,##0.0_);_(* #,##0.0_);_(* &quot;&quot;_);_(@_)"/>
  </numFmts>
  <fonts count="3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6"/>
      <color indexed="8"/>
      <name val="細明體"/>
      <family val="3"/>
    </font>
    <font>
      <b/>
      <sz val="22"/>
      <name val="華康粗明體"/>
      <family val="3"/>
    </font>
    <font>
      <sz val="18"/>
      <color indexed="12"/>
      <name val="新細明體"/>
      <family val="1"/>
    </font>
    <font>
      <b/>
      <sz val="14"/>
      <name val="新細明體"/>
      <family val="1"/>
    </font>
    <font>
      <b/>
      <sz val="12"/>
      <name val="華康粗明體"/>
      <family val="3"/>
    </font>
    <font>
      <sz val="9"/>
      <name val="新細明體"/>
      <family val="1"/>
    </font>
    <font>
      <b/>
      <sz val="12"/>
      <color indexed="8"/>
      <name val="華康粗明體"/>
      <family val="3"/>
    </font>
    <font>
      <sz val="12"/>
      <color indexed="8"/>
      <name val="新細明體"/>
      <family val="1"/>
    </font>
    <font>
      <b/>
      <sz val="11"/>
      <name val="華康粗明體"/>
      <family val="3"/>
    </font>
    <font>
      <sz val="6"/>
      <name val="Times New Roman"/>
      <family val="1"/>
    </font>
    <font>
      <b/>
      <sz val="11"/>
      <name val="Courier"/>
      <family val="3"/>
    </font>
    <font>
      <sz val="11"/>
      <color indexed="8"/>
      <name val="細明體"/>
      <family val="3"/>
    </font>
    <font>
      <sz val="11"/>
      <name val="華康粗明體"/>
      <family val="3"/>
    </font>
    <font>
      <sz val="11"/>
      <name val="細明體"/>
      <family val="3"/>
    </font>
    <font>
      <sz val="11"/>
      <color indexed="10"/>
      <name val="細明體"/>
      <family val="3"/>
    </font>
    <font>
      <b/>
      <sz val="11"/>
      <name val="細明體"/>
      <family val="3"/>
    </font>
    <font>
      <sz val="11"/>
      <color indexed="8"/>
      <name val="新細明體"/>
      <family val="1"/>
    </font>
    <font>
      <sz val="9"/>
      <color indexed="8"/>
      <name val="細明體"/>
      <family val="3"/>
    </font>
    <font>
      <sz val="11"/>
      <name val="新細明體"/>
      <family val="1"/>
    </font>
    <font>
      <sz val="11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" fontId="4" fillId="2" borderId="0" xfId="19" applyNumberFormat="1" applyFont="1" applyFill="1" applyAlignment="1" applyProtection="1">
      <alignment horizontal="left" vertical="center"/>
      <protection/>
    </xf>
    <xf numFmtId="3" fontId="4" fillId="2" borderId="0" xfId="19" applyNumberFormat="1" applyFont="1" applyFill="1" applyAlignment="1" applyProtection="1">
      <alignment vertical="center" wrapText="1"/>
      <protection/>
    </xf>
    <xf numFmtId="3" fontId="4" fillId="2" borderId="0" xfId="19" applyNumberFormat="1" applyFont="1" applyFill="1" applyAlignment="1" applyProtection="1">
      <alignment vertical="center"/>
      <protection/>
    </xf>
    <xf numFmtId="3" fontId="13" fillId="2" borderId="0" xfId="19" applyNumberFormat="1" applyFont="1" applyFill="1" applyAlignment="1" applyProtection="1">
      <alignment vertical="center"/>
      <protection/>
    </xf>
    <xf numFmtId="3" fontId="4" fillId="2" borderId="0" xfId="19" applyNumberFormat="1" applyFont="1" applyFill="1" applyAlignment="1" applyProtection="1">
      <alignment horizontal="right" vertical="center"/>
      <protection/>
    </xf>
    <xf numFmtId="188" fontId="4" fillId="2" borderId="0" xfId="19" applyNumberFormat="1" applyFont="1" applyFill="1" applyAlignment="1" applyProtection="1">
      <alignment vertical="center"/>
      <protection/>
    </xf>
    <xf numFmtId="191" fontId="4" fillId="2" borderId="0" xfId="19" applyNumberFormat="1" applyFont="1" applyFill="1" applyBorder="1" applyAlignment="1" applyProtection="1">
      <alignment vertical="center"/>
      <protection/>
    </xf>
    <xf numFmtId="0" fontId="8" fillId="0" borderId="0" xfId="19" applyAlignment="1">
      <alignment vertical="center"/>
      <protection/>
    </xf>
    <xf numFmtId="0" fontId="8" fillId="0" borderId="0" xfId="19" applyAlignment="1">
      <alignment vertical="center" wrapText="1"/>
      <protection/>
    </xf>
    <xf numFmtId="191" fontId="17" fillId="2" borderId="2" xfId="19" applyNumberFormat="1" applyFont="1" applyFill="1" applyBorder="1" applyAlignment="1" applyProtection="1">
      <alignment horizontal="centerContinuous" vertical="center"/>
      <protection/>
    </xf>
    <xf numFmtId="187" fontId="17" fillId="2" borderId="3" xfId="19" applyNumberFormat="1" applyFont="1" applyFill="1" applyBorder="1" applyAlignment="1" applyProtection="1">
      <alignment horizontal="centerContinuous" vertical="center"/>
      <protection/>
    </xf>
    <xf numFmtId="191" fontId="17" fillId="2" borderId="1" xfId="19" applyNumberFormat="1" applyFont="1" applyFill="1" applyBorder="1" applyAlignment="1" applyProtection="1" quotePrefix="1">
      <alignment horizontal="center" vertical="center"/>
      <protection/>
    </xf>
    <xf numFmtId="187" fontId="17" fillId="2" borderId="4" xfId="19" applyNumberFormat="1" applyFont="1" applyFill="1" applyBorder="1" applyAlignment="1" applyProtection="1">
      <alignment horizontal="center" vertical="center"/>
      <protection/>
    </xf>
    <xf numFmtId="0" fontId="24" fillId="0" borderId="5" xfId="19" applyFont="1" applyBorder="1" applyAlignment="1" applyProtection="1">
      <alignment horizontal="center" vertical="center"/>
      <protection/>
    </xf>
    <xf numFmtId="189" fontId="4" fillId="0" borderId="6" xfId="19" applyNumberFormat="1" applyFont="1" applyBorder="1" applyAlignment="1" applyProtection="1">
      <alignment horizontal="right" vertical="center"/>
      <protection/>
    </xf>
    <xf numFmtId="192" fontId="4" fillId="0" borderId="6" xfId="19" applyNumberFormat="1" applyFont="1" applyBorder="1" applyAlignment="1" applyProtection="1">
      <alignment horizontal="right" vertical="center"/>
      <protection/>
    </xf>
    <xf numFmtId="198" fontId="21" fillId="2" borderId="7" xfId="19" applyNumberFormat="1" applyFont="1" applyFill="1" applyBorder="1" applyAlignment="1" applyProtection="1">
      <alignment horizontal="right" vertical="center"/>
      <protection/>
    </xf>
    <xf numFmtId="0" fontId="4" fillId="0" borderId="0" xfId="19" applyNumberFormat="1" applyFont="1" applyBorder="1" applyAlignment="1" applyProtection="1">
      <alignment horizontal="left" vertical="center" wrapText="1"/>
      <protection/>
    </xf>
    <xf numFmtId="0" fontId="26" fillId="0" borderId="0" xfId="19" applyFont="1" applyBorder="1" applyAlignment="1" applyProtection="1">
      <alignment vertical="center" wrapText="1"/>
      <protection/>
    </xf>
    <xf numFmtId="0" fontId="26" fillId="0" borderId="6" xfId="19" applyFont="1" applyBorder="1" applyAlignment="1" applyProtection="1">
      <alignment vertical="center" wrapText="1"/>
      <protection/>
    </xf>
    <xf numFmtId="0" fontId="27" fillId="0" borderId="8" xfId="19" applyFont="1" applyBorder="1" applyAlignment="1" applyProtection="1">
      <alignment horizontal="center" vertical="center"/>
      <protection/>
    </xf>
    <xf numFmtId="189" fontId="4" fillId="0" borderId="6" xfId="19" applyNumberFormat="1" applyFont="1" applyBorder="1" applyAlignment="1" applyProtection="1">
      <alignment horizontal="right" vertical="center"/>
      <protection locked="0"/>
    </xf>
    <xf numFmtId="198" fontId="4" fillId="0" borderId="6" xfId="19" applyNumberFormat="1" applyFont="1" applyBorder="1" applyAlignment="1" applyProtection="1">
      <alignment horizontal="right" vertical="center"/>
      <protection/>
    </xf>
    <xf numFmtId="190" fontId="4" fillId="2" borderId="0" xfId="19" applyNumberFormat="1" applyFont="1" applyFill="1" applyBorder="1" applyAlignment="1" applyProtection="1">
      <alignment horizontal="right" vertical="center"/>
      <protection/>
    </xf>
    <xf numFmtId="0" fontId="24" fillId="0" borderId="8" xfId="19" applyFont="1" applyBorder="1" applyAlignment="1" applyProtection="1">
      <alignment horizontal="center" vertical="center"/>
      <protection/>
    </xf>
    <xf numFmtId="192" fontId="4" fillId="0" borderId="6" xfId="20" applyNumberFormat="1" applyFont="1" applyBorder="1" applyAlignment="1" applyProtection="1">
      <alignment horizontal="right" vertical="center"/>
      <protection/>
    </xf>
    <xf numFmtId="198" fontId="4" fillId="2" borderId="0" xfId="19" applyNumberFormat="1" applyFont="1" applyFill="1" applyBorder="1" applyAlignment="1" applyProtection="1">
      <alignment horizontal="right" vertical="center"/>
      <protection/>
    </xf>
    <xf numFmtId="198" fontId="4" fillId="0" borderId="6" xfId="20" applyNumberFormat="1" applyFont="1" applyBorder="1" applyAlignment="1" applyProtection="1">
      <alignment horizontal="right" vertical="center"/>
      <protection/>
    </xf>
    <xf numFmtId="0" fontId="24" fillId="0" borderId="8" xfId="19" applyFont="1" applyBorder="1" applyAlignment="1" applyProtection="1" quotePrefix="1">
      <alignment horizontal="center" vertical="center"/>
      <protection/>
    </xf>
    <xf numFmtId="0" fontId="29" fillId="0" borderId="8" xfId="19" applyFont="1" applyBorder="1" applyAlignment="1" applyProtection="1">
      <alignment vertical="center"/>
      <protection/>
    </xf>
    <xf numFmtId="0" fontId="8" fillId="0" borderId="0" xfId="19" applyBorder="1" applyAlignment="1">
      <alignment vertical="center"/>
      <protection/>
    </xf>
    <xf numFmtId="0" fontId="27" fillId="0" borderId="9" xfId="19" applyFont="1" applyBorder="1" applyAlignment="1" applyProtection="1">
      <alignment horizontal="center" vertical="center"/>
      <protection/>
    </xf>
    <xf numFmtId="189" fontId="4" fillId="0" borderId="10" xfId="19" applyNumberFormat="1" applyFont="1" applyBorder="1" applyAlignment="1" applyProtection="1">
      <alignment horizontal="right" vertical="center"/>
      <protection locked="0"/>
    </xf>
    <xf numFmtId="198" fontId="4" fillId="0" borderId="9" xfId="20" applyNumberFormat="1" applyFont="1" applyBorder="1" applyAlignment="1" applyProtection="1">
      <alignment horizontal="right" vertical="center"/>
      <protection/>
    </xf>
    <xf numFmtId="190" fontId="4" fillId="2" borderId="11" xfId="19" applyNumberFormat="1" applyFont="1" applyFill="1" applyBorder="1" applyAlignment="1" applyProtection="1">
      <alignment horizontal="right" vertical="center"/>
      <protection/>
    </xf>
    <xf numFmtId="0" fontId="24" fillId="0" borderId="8" xfId="19" applyFont="1" applyBorder="1" applyAlignment="1" applyProtection="1">
      <alignment horizontal="center" vertical="center" wrapText="1"/>
      <protection/>
    </xf>
    <xf numFmtId="189" fontId="4" fillId="0" borderId="8" xfId="19" applyNumberFormat="1" applyFont="1" applyBorder="1" applyAlignment="1" applyProtection="1">
      <alignment horizontal="right" vertical="center"/>
      <protection locked="0"/>
    </xf>
    <xf numFmtId="0" fontId="30" fillId="0" borderId="8" xfId="19" applyFont="1" applyBorder="1" applyAlignment="1" applyProtection="1">
      <alignment horizontal="center" vertical="center" wrapText="1"/>
      <protection/>
    </xf>
    <xf numFmtId="0" fontId="24" fillId="0" borderId="9" xfId="19" applyFont="1" applyBorder="1" applyAlignment="1" applyProtection="1">
      <alignment horizontal="center" vertical="center"/>
      <protection/>
    </xf>
    <xf numFmtId="198" fontId="4" fillId="0" borderId="10" xfId="20" applyNumberFormat="1" applyFont="1" applyBorder="1" applyAlignment="1" applyProtection="1">
      <alignment horizontal="right" vertical="center"/>
      <protection/>
    </xf>
    <xf numFmtId="190" fontId="4" fillId="2" borderId="12" xfId="19" applyNumberFormat="1" applyFont="1" applyFill="1" applyBorder="1" applyAlignment="1" applyProtection="1">
      <alignment horizontal="right" vertical="center"/>
      <protection/>
    </xf>
    <xf numFmtId="198" fontId="4" fillId="0" borderId="8" xfId="20" applyNumberFormat="1" applyFont="1" applyBorder="1" applyAlignment="1" applyProtection="1">
      <alignment horizontal="right" vertical="center"/>
      <protection/>
    </xf>
    <xf numFmtId="190" fontId="4" fillId="2" borderId="13" xfId="19" applyNumberFormat="1" applyFont="1" applyFill="1" applyBorder="1" applyAlignment="1" applyProtection="1">
      <alignment horizontal="right" vertical="center"/>
      <protection/>
    </xf>
    <xf numFmtId="0" fontId="8" fillId="0" borderId="0" xfId="19">
      <alignment/>
      <protection/>
    </xf>
    <xf numFmtId="0" fontId="8" fillId="0" borderId="0" xfId="19" applyAlignment="1">
      <alignment wrapText="1"/>
      <protection/>
    </xf>
    <xf numFmtId="0" fontId="20" fillId="0" borderId="0" xfId="19" applyFont="1" applyAlignment="1">
      <alignment vertical="center"/>
      <protection/>
    </xf>
    <xf numFmtId="189" fontId="32" fillId="0" borderId="8" xfId="19" applyNumberFormat="1" applyFont="1" applyBorder="1" applyAlignment="1" applyProtection="1">
      <alignment horizontal="right" vertical="center"/>
      <protection locked="0"/>
    </xf>
    <xf numFmtId="189" fontId="32" fillId="0" borderId="6" xfId="19" applyNumberFormat="1" applyFont="1" applyBorder="1" applyAlignment="1" applyProtection="1">
      <alignment horizontal="right" vertical="center"/>
      <protection locked="0"/>
    </xf>
    <xf numFmtId="0" fontId="8" fillId="2" borderId="14" xfId="19" applyFont="1" applyFill="1" applyBorder="1" applyAlignment="1" applyProtection="1">
      <alignment vertical="center"/>
      <protection/>
    </xf>
    <xf numFmtId="0" fontId="4" fillId="0" borderId="12" xfId="19" applyNumberFormat="1" applyFont="1" applyBorder="1" applyAlignment="1" applyProtection="1">
      <alignment horizontal="left" vertical="center" wrapText="1"/>
      <protection/>
    </xf>
    <xf numFmtId="0" fontId="26" fillId="0" borderId="12" xfId="19" applyFont="1" applyBorder="1" applyAlignment="1" applyProtection="1">
      <alignment vertical="center" wrapText="1"/>
      <protection/>
    </xf>
    <xf numFmtId="0" fontId="26" fillId="0" borderId="10" xfId="19" applyFont="1" applyBorder="1" applyAlignment="1" applyProtection="1">
      <alignment vertical="center" wrapText="1"/>
      <protection/>
    </xf>
    <xf numFmtId="0" fontId="4" fillId="0" borderId="0" xfId="19" applyNumberFormat="1" applyFont="1" applyBorder="1" applyAlignment="1" applyProtection="1">
      <alignment horizontal="left" vertical="center" wrapText="1"/>
      <protection/>
    </xf>
    <xf numFmtId="0" fontId="26" fillId="0" borderId="0" xfId="19" applyFont="1" applyBorder="1" applyAlignment="1" applyProtection="1">
      <alignment vertical="center" wrapText="1"/>
      <protection/>
    </xf>
    <xf numFmtId="0" fontId="26" fillId="0" borderId="6" xfId="19" applyFont="1" applyBorder="1" applyAlignment="1" applyProtection="1">
      <alignment vertical="center" wrapText="1"/>
      <protection/>
    </xf>
    <xf numFmtId="0" fontId="21" fillId="0" borderId="0" xfId="19" applyNumberFormat="1" applyFont="1" applyBorder="1" applyAlignment="1" applyProtection="1">
      <alignment horizontal="left" vertical="center" wrapText="1"/>
      <protection/>
    </xf>
    <xf numFmtId="0" fontId="23" fillId="0" borderId="0" xfId="19" applyFont="1" applyBorder="1" applyAlignment="1" applyProtection="1">
      <alignment vertical="center" wrapText="1"/>
      <protection/>
    </xf>
    <xf numFmtId="0" fontId="28" fillId="0" borderId="0" xfId="19" applyFont="1" applyBorder="1" applyAlignment="1" applyProtection="1">
      <alignment vertical="center" wrapText="1"/>
      <protection/>
    </xf>
    <xf numFmtId="0" fontId="23" fillId="0" borderId="6" xfId="19" applyFont="1" applyBorder="1" applyAlignment="1" applyProtection="1">
      <alignment vertical="center" wrapText="1"/>
      <protection/>
    </xf>
    <xf numFmtId="0" fontId="31" fillId="0" borderId="0" xfId="19" applyNumberFormat="1" applyFont="1" applyBorder="1" applyAlignment="1" applyProtection="1">
      <alignment horizontal="left" vertical="center" wrapText="1"/>
      <protection/>
    </xf>
    <xf numFmtId="0" fontId="21" fillId="0" borderId="7" xfId="19" applyNumberFormat="1" applyFont="1" applyBorder="1" applyAlignment="1" applyProtection="1">
      <alignment horizontal="left" vertical="center" wrapText="1"/>
      <protection/>
    </xf>
    <xf numFmtId="0" fontId="23" fillId="0" borderId="7" xfId="19" applyFont="1" applyBorder="1" applyAlignment="1" applyProtection="1">
      <alignment vertical="center" wrapText="1"/>
      <protection/>
    </xf>
    <xf numFmtId="0" fontId="23" fillId="0" borderId="15" xfId="19" applyFont="1" applyBorder="1" applyAlignment="1" applyProtection="1">
      <alignment vertical="center" wrapText="1"/>
      <protection/>
    </xf>
    <xf numFmtId="49" fontId="14" fillId="2" borderId="0" xfId="23" applyNumberFormat="1" applyFont="1" applyFill="1" applyAlignment="1" applyProtection="1">
      <alignment horizontal="center" vertical="center" wrapText="1"/>
      <protection/>
    </xf>
    <xf numFmtId="49" fontId="14" fillId="2" borderId="0" xfId="19" applyNumberFormat="1" applyFont="1" applyFill="1" applyAlignment="1" applyProtection="1">
      <alignment horizontal="center" vertical="center" wrapText="1"/>
      <protection/>
    </xf>
    <xf numFmtId="0" fontId="16" fillId="2" borderId="12" xfId="19" applyFont="1" applyFill="1" applyBorder="1" applyAlignment="1" applyProtection="1">
      <alignment horizontal="center" vertical="center" wrapText="1"/>
      <protection/>
    </xf>
    <xf numFmtId="0" fontId="17" fillId="2" borderId="3" xfId="19" applyFont="1" applyFill="1" applyBorder="1" applyAlignment="1" applyProtection="1" quotePrefix="1">
      <alignment horizontal="center" vertical="center" wrapText="1"/>
      <protection/>
    </xf>
    <xf numFmtId="0" fontId="17" fillId="2" borderId="16" xfId="19" applyFont="1" applyFill="1" applyBorder="1" applyAlignment="1" applyProtection="1" quotePrefix="1">
      <alignment horizontal="center" vertical="center" wrapText="1"/>
      <protection/>
    </xf>
    <xf numFmtId="0" fontId="17" fillId="2" borderId="17" xfId="19" applyFont="1" applyFill="1" applyBorder="1" applyAlignment="1" applyProtection="1" quotePrefix="1">
      <alignment horizontal="center" vertical="center" wrapText="1"/>
      <protection/>
    </xf>
    <xf numFmtId="0" fontId="17" fillId="2" borderId="18" xfId="19" applyFont="1" applyFill="1" applyBorder="1" applyAlignment="1" applyProtection="1" quotePrefix="1">
      <alignment horizontal="center" vertical="center" wrapText="1"/>
      <protection/>
    </xf>
    <xf numFmtId="0" fontId="19" fillId="2" borderId="19" xfId="19" applyFont="1" applyFill="1" applyBorder="1" applyAlignment="1" applyProtection="1" quotePrefix="1">
      <alignment horizontal="distributed" vertical="center"/>
      <protection/>
    </xf>
    <xf numFmtId="0" fontId="20" fillId="2" borderId="14" xfId="19" applyFont="1" applyFill="1" applyBorder="1" applyAlignment="1" applyProtection="1">
      <alignment vertical="center"/>
      <protection/>
    </xf>
    <xf numFmtId="0" fontId="17" fillId="2" borderId="19" xfId="19" applyFont="1" applyFill="1" applyBorder="1" applyAlignment="1" applyProtection="1" quotePrefix="1">
      <alignment horizontal="distributed" vertical="center"/>
      <protection/>
    </xf>
  </cellXfs>
  <cellStyles count="17">
    <cellStyle name="Normal" xfId="0"/>
    <cellStyle name="eng" xfId="15"/>
    <cellStyle name="lu" xfId="16"/>
    <cellStyle name="Normal - Style1" xfId="17"/>
    <cellStyle name="Normal_Basic Assumptions" xfId="18"/>
    <cellStyle name="一般_R01" xfId="19"/>
    <cellStyle name="一般_現金流量綜計表(政事)" xfId="20"/>
    <cellStyle name="Comma" xfId="21"/>
    <cellStyle name="Comma [0]" xfId="22"/>
    <cellStyle name="千分位[0]_R01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M117"/>
  <sheetViews>
    <sheetView tabSelected="1" view="pageBreakPreview" zoomScaleNormal="75" zoomScaleSheetLayoutView="100" workbookViewId="0" topLeftCell="A55">
      <selection activeCell="L98" sqref="L98"/>
    </sheetView>
  </sheetViews>
  <sheetFormatPr defaultColWidth="9.00390625" defaultRowHeight="15.75"/>
  <cols>
    <col min="1" max="1" width="9.00390625" style="8" customWidth="1"/>
    <col min="2" max="2" width="9.00390625" style="44" customWidth="1"/>
    <col min="3" max="3" width="9.00390625" style="45" customWidth="1"/>
    <col min="4" max="4" width="3.00390625" style="44" customWidth="1"/>
    <col min="5" max="5" width="9.00390625" style="46" customWidth="1"/>
    <col min="6" max="8" width="14.125" style="44" customWidth="1"/>
    <col min="9" max="9" width="9.50390625" style="44" customWidth="1"/>
    <col min="10" max="10" width="0.12890625" style="44" customWidth="1"/>
    <col min="11" max="16384" width="9.00390625" style="44" customWidth="1"/>
  </cols>
  <sheetData>
    <row r="1" spans="1:9" s="8" customFormat="1" ht="18" customHeight="1">
      <c r="A1" s="1"/>
      <c r="B1" s="1"/>
      <c r="C1" s="2"/>
      <c r="D1" s="3"/>
      <c r="E1" s="4"/>
      <c r="F1" s="5"/>
      <c r="G1" s="3"/>
      <c r="H1" s="6"/>
      <c r="I1" s="7"/>
    </row>
    <row r="2" spans="1:9" s="8" customFormat="1" ht="36" customHeight="1">
      <c r="A2" s="64" t="s">
        <v>7</v>
      </c>
      <c r="B2" s="64"/>
      <c r="C2" s="64"/>
      <c r="D2" s="64"/>
      <c r="E2" s="64"/>
      <c r="F2" s="64"/>
      <c r="G2" s="64"/>
      <c r="H2" s="64"/>
      <c r="I2" s="64"/>
    </row>
    <row r="3" spans="1:9" s="8" customFormat="1" ht="18" customHeight="1">
      <c r="A3" s="65"/>
      <c r="B3" s="65"/>
      <c r="C3" s="65"/>
      <c r="D3" s="65"/>
      <c r="E3" s="65"/>
      <c r="F3" s="65"/>
      <c r="G3" s="65"/>
      <c r="H3" s="65"/>
      <c r="I3" s="65"/>
    </row>
    <row r="4" spans="1:13" s="8" customFormat="1" ht="32.25" customHeight="1" thickBot="1">
      <c r="A4" s="66" t="s">
        <v>8</v>
      </c>
      <c r="B4" s="66"/>
      <c r="C4" s="66"/>
      <c r="D4" s="66"/>
      <c r="E4" s="66"/>
      <c r="F4" s="66"/>
      <c r="G4" s="66"/>
      <c r="H4" s="66"/>
      <c r="I4" s="66"/>
      <c r="M4" s="9"/>
    </row>
    <row r="5" spans="1:9" s="8" customFormat="1" ht="24.75" customHeight="1">
      <c r="A5" s="67" t="s">
        <v>9</v>
      </c>
      <c r="B5" s="67"/>
      <c r="C5" s="67"/>
      <c r="D5" s="68"/>
      <c r="E5" s="71" t="s">
        <v>10</v>
      </c>
      <c r="F5" s="73" t="s">
        <v>11</v>
      </c>
      <c r="G5" s="73" t="s">
        <v>12</v>
      </c>
      <c r="H5" s="10" t="s">
        <v>0</v>
      </c>
      <c r="I5" s="11"/>
    </row>
    <row r="6" spans="1:9" s="8" customFormat="1" ht="23.25" customHeight="1">
      <c r="A6" s="69"/>
      <c r="B6" s="69"/>
      <c r="C6" s="69"/>
      <c r="D6" s="70"/>
      <c r="E6" s="72"/>
      <c r="F6" s="49"/>
      <c r="G6" s="49"/>
      <c r="H6" s="12" t="s">
        <v>13</v>
      </c>
      <c r="I6" s="13" t="s">
        <v>1</v>
      </c>
    </row>
    <row r="7" spans="1:9" s="8" customFormat="1" ht="21" customHeight="1">
      <c r="A7" s="61" t="s">
        <v>14</v>
      </c>
      <c r="B7" s="62"/>
      <c r="C7" s="62"/>
      <c r="D7" s="63"/>
      <c r="E7" s="14"/>
      <c r="F7" s="15"/>
      <c r="G7" s="15"/>
      <c r="H7" s="16"/>
      <c r="I7" s="17" t="s">
        <v>2</v>
      </c>
    </row>
    <row r="8" spans="1:9" s="8" customFormat="1" ht="24" customHeight="1">
      <c r="A8" s="53" t="s">
        <v>15</v>
      </c>
      <c r="B8" s="54" t="s">
        <v>16</v>
      </c>
      <c r="C8" s="54" t="s">
        <v>17</v>
      </c>
      <c r="D8" s="55" t="s">
        <v>16</v>
      </c>
      <c r="E8" s="21" t="s">
        <v>16</v>
      </c>
      <c r="F8" s="22">
        <v>10500000</v>
      </c>
      <c r="G8" s="22">
        <v>6359424</v>
      </c>
      <c r="H8" s="23">
        <f>G8-F8</f>
        <v>-4140576</v>
      </c>
      <c r="I8" s="24">
        <f>IF(F8=0,0,ABS(ROUND(H8/F8*100,2)))</f>
        <v>39.43</v>
      </c>
    </row>
    <row r="9" spans="1:9" s="8" customFormat="1" ht="24" customHeight="1">
      <c r="A9" s="53" t="s">
        <v>18</v>
      </c>
      <c r="B9" s="54"/>
      <c r="C9" s="54"/>
      <c r="D9" s="55"/>
      <c r="E9" s="21" t="s">
        <v>16</v>
      </c>
      <c r="F9" s="22">
        <v>13939430</v>
      </c>
      <c r="G9" s="22">
        <v>4652738</v>
      </c>
      <c r="H9" s="23">
        <f>G9-F9</f>
        <v>-9286692</v>
      </c>
      <c r="I9" s="24">
        <f>IF(F9=0,0,ABS(ROUND(H9/F9*100,2)))</f>
        <v>66.62</v>
      </c>
    </row>
    <row r="10" spans="1:9" s="8" customFormat="1" ht="24" customHeight="1">
      <c r="A10" s="53" t="s">
        <v>19</v>
      </c>
      <c r="B10" s="54"/>
      <c r="C10" s="54"/>
      <c r="D10" s="55"/>
      <c r="E10" s="21" t="s">
        <v>16</v>
      </c>
      <c r="F10" s="22">
        <v>70570</v>
      </c>
      <c r="G10" s="22">
        <v>61723</v>
      </c>
      <c r="H10" s="23">
        <f>G10-F10</f>
        <v>-8847</v>
      </c>
      <c r="I10" s="24">
        <f>IF(F10=0,0,ABS(ROUND(H10/F10*100,2)))</f>
        <v>12.54</v>
      </c>
    </row>
    <row r="11" spans="1:9" s="8" customFormat="1" ht="21" customHeight="1">
      <c r="A11" s="56" t="s">
        <v>20</v>
      </c>
      <c r="B11" s="57"/>
      <c r="C11" s="58" t="s">
        <v>21</v>
      </c>
      <c r="D11" s="59"/>
      <c r="E11" s="25"/>
      <c r="F11" s="15"/>
      <c r="G11" s="15"/>
      <c r="H11" s="26"/>
      <c r="I11" s="27"/>
    </row>
    <row r="12" spans="1:9" s="8" customFormat="1" ht="24" customHeight="1">
      <c r="A12" s="53" t="s">
        <v>22</v>
      </c>
      <c r="B12" s="54" t="s">
        <v>16</v>
      </c>
      <c r="C12" s="54" t="s">
        <v>17</v>
      </c>
      <c r="D12" s="55" t="s">
        <v>16</v>
      </c>
      <c r="E12" s="21" t="s">
        <v>16</v>
      </c>
      <c r="F12" s="22">
        <v>1736650</v>
      </c>
      <c r="G12" s="22">
        <v>1258390</v>
      </c>
      <c r="H12" s="28">
        <f>G12-F12</f>
        <v>-478260</v>
      </c>
      <c r="I12" s="24">
        <f>IF(F12=0,0,ABS(ROUND(H12/F12*100,2)))</f>
        <v>27.54</v>
      </c>
    </row>
    <row r="13" spans="1:9" s="8" customFormat="1" ht="24" customHeight="1">
      <c r="A13" s="53" t="s">
        <v>23</v>
      </c>
      <c r="B13" s="54" t="s">
        <v>16</v>
      </c>
      <c r="C13" s="54" t="s">
        <v>24</v>
      </c>
      <c r="D13" s="55" t="s">
        <v>16</v>
      </c>
      <c r="E13" s="21" t="s">
        <v>16</v>
      </c>
      <c r="F13" s="22">
        <v>5318919</v>
      </c>
      <c r="G13" s="22">
        <v>2741192</v>
      </c>
      <c r="H13" s="28">
        <f>G13-F13</f>
        <v>-2577727</v>
      </c>
      <c r="I13" s="24">
        <f>IF(F13=0,0,ABS(ROUND(H13/F13*100,2)))</f>
        <v>48.46</v>
      </c>
    </row>
    <row r="14" spans="1:9" s="8" customFormat="1" ht="24" customHeight="1">
      <c r="A14" s="53" t="s">
        <v>25</v>
      </c>
      <c r="B14" s="54" t="s">
        <v>26</v>
      </c>
      <c r="C14" s="54" t="s">
        <v>27</v>
      </c>
      <c r="D14" s="55" t="s">
        <v>26</v>
      </c>
      <c r="E14" s="21" t="s">
        <v>16</v>
      </c>
      <c r="F14" s="22">
        <v>1313536</v>
      </c>
      <c r="G14" s="22">
        <v>669602</v>
      </c>
      <c r="H14" s="28">
        <f>G14-F14</f>
        <v>-643934</v>
      </c>
      <c r="I14" s="24">
        <f>IF(F14=0,0,ABS(ROUND(H14/F14*100,2)))</f>
        <v>49.02</v>
      </c>
    </row>
    <row r="15" spans="1:9" s="8" customFormat="1" ht="21" customHeight="1">
      <c r="A15" s="56" t="s">
        <v>28</v>
      </c>
      <c r="B15" s="57"/>
      <c r="C15" s="58" t="s">
        <v>21</v>
      </c>
      <c r="D15" s="59"/>
      <c r="E15" s="25"/>
      <c r="F15" s="15"/>
      <c r="G15" s="15"/>
      <c r="H15" s="26"/>
      <c r="I15" s="27"/>
    </row>
    <row r="16" spans="1:9" s="8" customFormat="1" ht="24" customHeight="1">
      <c r="A16" s="53" t="s">
        <v>29</v>
      </c>
      <c r="B16" s="54" t="s">
        <v>16</v>
      </c>
      <c r="C16" s="54" t="s">
        <v>30</v>
      </c>
      <c r="D16" s="55" t="s">
        <v>16</v>
      </c>
      <c r="E16" s="21" t="s">
        <v>16</v>
      </c>
      <c r="F16" s="22">
        <v>2754106</v>
      </c>
      <c r="G16" s="22">
        <v>4495565</v>
      </c>
      <c r="H16" s="28">
        <f>G16-F16</f>
        <v>1741459</v>
      </c>
      <c r="I16" s="24">
        <f>IF(F16=0,0,ABS(ROUND(H16/F16*100,2)))</f>
        <v>63.23</v>
      </c>
    </row>
    <row r="17" spans="1:9" s="8" customFormat="1" ht="21" customHeight="1">
      <c r="A17" s="56" t="s">
        <v>31</v>
      </c>
      <c r="B17" s="57"/>
      <c r="C17" s="58" t="s">
        <v>21</v>
      </c>
      <c r="D17" s="59"/>
      <c r="E17" s="25"/>
      <c r="F17" s="15"/>
      <c r="G17" s="15"/>
      <c r="H17" s="26"/>
      <c r="I17" s="27"/>
    </row>
    <row r="18" spans="1:9" s="8" customFormat="1" ht="24" customHeight="1">
      <c r="A18" s="53" t="s">
        <v>32</v>
      </c>
      <c r="B18" s="54" t="s">
        <v>16</v>
      </c>
      <c r="C18" s="54" t="s">
        <v>30</v>
      </c>
      <c r="D18" s="55" t="s">
        <v>16</v>
      </c>
      <c r="E18" s="21" t="s">
        <v>16</v>
      </c>
      <c r="F18" s="22">
        <v>390000</v>
      </c>
      <c r="G18" s="22"/>
      <c r="H18" s="28">
        <f>G18-F18</f>
        <v>-390000</v>
      </c>
      <c r="I18" s="24">
        <f>IF(F18=0,0,ABS(ROUND(H18/F18*100,2)))</f>
        <v>100</v>
      </c>
    </row>
    <row r="19" spans="1:9" s="8" customFormat="1" ht="21" customHeight="1">
      <c r="A19" s="56" t="s">
        <v>33</v>
      </c>
      <c r="B19" s="57"/>
      <c r="C19" s="58" t="s">
        <v>34</v>
      </c>
      <c r="D19" s="59"/>
      <c r="E19" s="25"/>
      <c r="F19" s="15"/>
      <c r="G19" s="15"/>
      <c r="H19" s="26"/>
      <c r="I19" s="27"/>
    </row>
    <row r="20" spans="1:9" s="8" customFormat="1" ht="24" customHeight="1">
      <c r="A20" s="53" t="s">
        <v>35</v>
      </c>
      <c r="B20" s="54" t="s">
        <v>3</v>
      </c>
      <c r="C20" s="54" t="s">
        <v>36</v>
      </c>
      <c r="D20" s="55" t="s">
        <v>3</v>
      </c>
      <c r="E20" s="29" t="s">
        <v>3</v>
      </c>
      <c r="F20" s="22">
        <v>4659643</v>
      </c>
      <c r="G20" s="22">
        <v>5126588</v>
      </c>
      <c r="H20" s="28">
        <f aca="true" t="shared" si="0" ref="H20:H28">G20-F20</f>
        <v>466945</v>
      </c>
      <c r="I20" s="24">
        <f aca="true" t="shared" si="1" ref="I20:I28">IF(F20=0,0,ABS(ROUND(H20/F20*100,2)))</f>
        <v>10.02</v>
      </c>
    </row>
    <row r="21" spans="1:9" s="8" customFormat="1" ht="24" customHeight="1">
      <c r="A21" s="53" t="s">
        <v>37</v>
      </c>
      <c r="B21" s="54" t="s">
        <v>4</v>
      </c>
      <c r="C21" s="54" t="s">
        <v>38</v>
      </c>
      <c r="D21" s="55" t="s">
        <v>4</v>
      </c>
      <c r="E21" s="29" t="s">
        <v>4</v>
      </c>
      <c r="F21" s="22">
        <v>1576917</v>
      </c>
      <c r="G21" s="22">
        <v>1536452</v>
      </c>
      <c r="H21" s="28">
        <f t="shared" si="0"/>
        <v>-40465</v>
      </c>
      <c r="I21" s="24">
        <f t="shared" si="1"/>
        <v>2.57</v>
      </c>
    </row>
    <row r="22" spans="1:9" s="8" customFormat="1" ht="24" customHeight="1">
      <c r="A22" s="53" t="s">
        <v>39</v>
      </c>
      <c r="B22" s="54" t="s">
        <v>40</v>
      </c>
      <c r="C22" s="54" t="s">
        <v>41</v>
      </c>
      <c r="D22" s="55" t="s">
        <v>40</v>
      </c>
      <c r="E22" s="25" t="s">
        <v>40</v>
      </c>
      <c r="F22" s="22">
        <v>8203703</v>
      </c>
      <c r="G22" s="22">
        <v>5984503</v>
      </c>
      <c r="H22" s="28">
        <f t="shared" si="0"/>
        <v>-2219200</v>
      </c>
      <c r="I22" s="24">
        <f t="shared" si="1"/>
        <v>27.05</v>
      </c>
    </row>
    <row r="23" spans="1:9" s="8" customFormat="1" ht="24" customHeight="1">
      <c r="A23" s="53" t="s">
        <v>42</v>
      </c>
      <c r="B23" s="54" t="s">
        <v>43</v>
      </c>
      <c r="C23" s="54" t="s">
        <v>44</v>
      </c>
      <c r="D23" s="55" t="s">
        <v>43</v>
      </c>
      <c r="E23" s="25" t="s">
        <v>43</v>
      </c>
      <c r="F23" s="22">
        <v>191</v>
      </c>
      <c r="G23" s="22">
        <v>295</v>
      </c>
      <c r="H23" s="28">
        <f t="shared" si="0"/>
        <v>104</v>
      </c>
      <c r="I23" s="24">
        <f t="shared" si="1"/>
        <v>54.45</v>
      </c>
    </row>
    <row r="24" spans="1:9" s="8" customFormat="1" ht="24" customHeight="1">
      <c r="A24" s="53" t="s">
        <v>45</v>
      </c>
      <c r="B24" s="54" t="s">
        <v>43</v>
      </c>
      <c r="C24" s="54" t="s">
        <v>46</v>
      </c>
      <c r="D24" s="55" t="s">
        <v>43</v>
      </c>
      <c r="E24" s="25" t="s">
        <v>43</v>
      </c>
      <c r="F24" s="22">
        <v>627</v>
      </c>
      <c r="G24" s="22">
        <v>693</v>
      </c>
      <c r="H24" s="28">
        <f t="shared" si="0"/>
        <v>66</v>
      </c>
      <c r="I24" s="24">
        <f t="shared" si="1"/>
        <v>10.53</v>
      </c>
    </row>
    <row r="25" spans="1:9" s="8" customFormat="1" ht="24" customHeight="1">
      <c r="A25" s="53" t="s">
        <v>47</v>
      </c>
      <c r="B25" s="54" t="s">
        <v>48</v>
      </c>
      <c r="C25" s="54" t="s">
        <v>49</v>
      </c>
      <c r="D25" s="55" t="s">
        <v>48</v>
      </c>
      <c r="E25" s="25" t="s">
        <v>48</v>
      </c>
      <c r="F25" s="22">
        <v>801015</v>
      </c>
      <c r="G25" s="22">
        <v>771115</v>
      </c>
      <c r="H25" s="28">
        <f t="shared" si="0"/>
        <v>-29900</v>
      </c>
      <c r="I25" s="24">
        <f t="shared" si="1"/>
        <v>3.73</v>
      </c>
    </row>
    <row r="26" spans="1:9" s="8" customFormat="1" ht="24" customHeight="1">
      <c r="A26" s="53" t="s">
        <v>50</v>
      </c>
      <c r="B26" s="54" t="s">
        <v>51</v>
      </c>
      <c r="C26" s="54" t="s">
        <v>52</v>
      </c>
      <c r="D26" s="55" t="s">
        <v>51</v>
      </c>
      <c r="E26" s="25" t="s">
        <v>51</v>
      </c>
      <c r="F26" s="22">
        <v>11532000</v>
      </c>
      <c r="G26" s="22">
        <v>10675601</v>
      </c>
      <c r="H26" s="28">
        <f t="shared" si="0"/>
        <v>-856399</v>
      </c>
      <c r="I26" s="24">
        <f t="shared" si="1"/>
        <v>7.43</v>
      </c>
    </row>
    <row r="27" spans="1:9" s="8" customFormat="1" ht="24" customHeight="1">
      <c r="A27" s="53" t="s">
        <v>53</v>
      </c>
      <c r="B27" s="54" t="s">
        <v>16</v>
      </c>
      <c r="C27" s="54" t="s">
        <v>54</v>
      </c>
      <c r="D27" s="55" t="s">
        <v>16</v>
      </c>
      <c r="E27" s="21" t="s">
        <v>16</v>
      </c>
      <c r="F27" s="22">
        <v>62513462</v>
      </c>
      <c r="G27" s="22">
        <v>62699015</v>
      </c>
      <c r="H27" s="28">
        <f t="shared" si="0"/>
        <v>185553</v>
      </c>
      <c r="I27" s="24">
        <f t="shared" si="1"/>
        <v>0.3</v>
      </c>
    </row>
    <row r="28" spans="1:9" s="8" customFormat="1" ht="24" customHeight="1">
      <c r="A28" s="53" t="s">
        <v>55</v>
      </c>
      <c r="B28" s="54" t="s">
        <v>16</v>
      </c>
      <c r="C28" s="54" t="s">
        <v>54</v>
      </c>
      <c r="D28" s="55" t="s">
        <v>16</v>
      </c>
      <c r="E28" s="25" t="s">
        <v>56</v>
      </c>
      <c r="F28" s="22">
        <v>152685000</v>
      </c>
      <c r="G28" s="22">
        <v>189986002</v>
      </c>
      <c r="H28" s="28">
        <f t="shared" si="0"/>
        <v>37301002</v>
      </c>
      <c r="I28" s="24">
        <f t="shared" si="1"/>
        <v>24.43</v>
      </c>
    </row>
    <row r="29" spans="1:9" s="8" customFormat="1" ht="21" customHeight="1">
      <c r="A29" s="56" t="s">
        <v>57</v>
      </c>
      <c r="B29" s="57"/>
      <c r="C29" s="58" t="s">
        <v>58</v>
      </c>
      <c r="D29" s="59"/>
      <c r="E29" s="29"/>
      <c r="F29" s="15"/>
      <c r="G29" s="15"/>
      <c r="H29" s="26"/>
      <c r="I29" s="27"/>
    </row>
    <row r="30" spans="1:9" s="8" customFormat="1" ht="24" customHeight="1">
      <c r="A30" s="53" t="s">
        <v>59</v>
      </c>
      <c r="B30" s="54" t="s">
        <v>60</v>
      </c>
      <c r="C30" s="54" t="s">
        <v>61</v>
      </c>
      <c r="D30" s="55" t="s">
        <v>60</v>
      </c>
      <c r="E30" s="25" t="s">
        <v>60</v>
      </c>
      <c r="F30" s="22">
        <v>10075</v>
      </c>
      <c r="G30" s="22">
        <v>10075</v>
      </c>
      <c r="H30" s="28">
        <f>G30-F30</f>
        <v>0</v>
      </c>
      <c r="I30" s="24">
        <f>IF(F30=0,0,ABS(ROUND(H30/F30*100,2)))</f>
        <v>0</v>
      </c>
    </row>
    <row r="31" spans="1:9" s="8" customFormat="1" ht="24" customHeight="1">
      <c r="A31" s="53" t="s">
        <v>62</v>
      </c>
      <c r="B31" s="54"/>
      <c r="C31" s="54"/>
      <c r="D31" s="55"/>
      <c r="E31" s="25" t="s">
        <v>60</v>
      </c>
      <c r="F31" s="22">
        <v>1546</v>
      </c>
      <c r="G31" s="22">
        <v>1120</v>
      </c>
      <c r="H31" s="28">
        <f>G31-F31</f>
        <v>-426</v>
      </c>
      <c r="I31" s="24">
        <f>IF(F31=0,0,ABS(ROUND(H31/F31*100,2)))</f>
        <v>27.55</v>
      </c>
    </row>
    <row r="32" spans="1:9" s="8" customFormat="1" ht="32.25" customHeight="1">
      <c r="A32" s="53" t="s">
        <v>63</v>
      </c>
      <c r="B32" s="54"/>
      <c r="C32" s="54"/>
      <c r="D32" s="55"/>
      <c r="E32" s="25" t="s">
        <v>60</v>
      </c>
      <c r="F32" s="22">
        <v>737</v>
      </c>
      <c r="G32" s="22">
        <v>354</v>
      </c>
      <c r="H32" s="28">
        <f>G32-F32</f>
        <v>-383</v>
      </c>
      <c r="I32" s="24">
        <f>IF(F32=0,0,ABS(ROUND(H32/F32*100,2)))</f>
        <v>51.97</v>
      </c>
    </row>
    <row r="33" spans="1:9" s="31" customFormat="1" ht="21" customHeight="1">
      <c r="A33" s="56" t="s">
        <v>64</v>
      </c>
      <c r="B33" s="57"/>
      <c r="C33" s="58" t="s">
        <v>65</v>
      </c>
      <c r="D33" s="59"/>
      <c r="E33" s="30"/>
      <c r="F33" s="15"/>
      <c r="G33" s="15"/>
      <c r="H33" s="26"/>
      <c r="I33" s="27"/>
    </row>
    <row r="34" spans="1:9" s="31" customFormat="1" ht="22.5" customHeight="1" thickBot="1">
      <c r="A34" s="50" t="s">
        <v>66</v>
      </c>
      <c r="B34" s="51" t="s">
        <v>16</v>
      </c>
      <c r="C34" s="51" t="s">
        <v>67</v>
      </c>
      <c r="D34" s="52" t="s">
        <v>16</v>
      </c>
      <c r="E34" s="32" t="s">
        <v>16</v>
      </c>
      <c r="F34" s="33">
        <v>10000000</v>
      </c>
      <c r="G34" s="33">
        <v>9980910</v>
      </c>
      <c r="H34" s="34">
        <f>G34-F34</f>
        <v>-19090</v>
      </c>
      <c r="I34" s="35">
        <f>IF(F34=0,0,ABS(ROUND(H34/F34*100,2)))</f>
        <v>0.19</v>
      </c>
    </row>
    <row r="35" spans="1:9" s="8" customFormat="1" ht="24.75" customHeight="1">
      <c r="A35" s="56" t="s">
        <v>68</v>
      </c>
      <c r="B35" s="57"/>
      <c r="C35" s="58" t="s">
        <v>69</v>
      </c>
      <c r="D35" s="59"/>
      <c r="E35" s="25"/>
      <c r="F35" s="15"/>
      <c r="G35" s="15"/>
      <c r="H35" s="26"/>
      <c r="I35" s="27"/>
    </row>
    <row r="36" spans="1:9" s="8" customFormat="1" ht="23.25" customHeight="1">
      <c r="A36" s="53" t="s">
        <v>70</v>
      </c>
      <c r="B36" s="54" t="s">
        <v>71</v>
      </c>
      <c r="C36" s="54" t="s">
        <v>72</v>
      </c>
      <c r="D36" s="55" t="s">
        <v>71</v>
      </c>
      <c r="E36" s="36" t="s">
        <v>71</v>
      </c>
      <c r="F36" s="22">
        <v>461598</v>
      </c>
      <c r="G36" s="22">
        <v>468109</v>
      </c>
      <c r="H36" s="28">
        <f>G36-F36</f>
        <v>6511</v>
      </c>
      <c r="I36" s="24">
        <f>IF(F36=0,0,ABS(ROUND(H36/F36*100,2)))</f>
        <v>1.41</v>
      </c>
    </row>
    <row r="37" spans="1:9" s="8" customFormat="1" ht="24.75" customHeight="1">
      <c r="A37" s="56" t="s">
        <v>73</v>
      </c>
      <c r="B37" s="57"/>
      <c r="C37" s="58" t="s">
        <v>74</v>
      </c>
      <c r="D37" s="59"/>
      <c r="E37" s="36"/>
      <c r="F37" s="15"/>
      <c r="G37" s="15"/>
      <c r="H37" s="26"/>
      <c r="I37" s="27"/>
    </row>
    <row r="38" spans="1:9" s="8" customFormat="1" ht="23.25" customHeight="1">
      <c r="A38" s="53" t="s">
        <v>75</v>
      </c>
      <c r="B38" s="54" t="s">
        <v>3</v>
      </c>
      <c r="C38" s="54" t="s">
        <v>76</v>
      </c>
      <c r="D38" s="55" t="s">
        <v>3</v>
      </c>
      <c r="E38" s="29" t="s">
        <v>3</v>
      </c>
      <c r="F38" s="22">
        <v>3124079</v>
      </c>
      <c r="G38" s="22">
        <v>3330774</v>
      </c>
      <c r="H38" s="28">
        <f>G38-F38</f>
        <v>206695</v>
      </c>
      <c r="I38" s="24">
        <f>IF(F38=0,0,ABS(ROUND(H38/F38*100,2)))</f>
        <v>6.62</v>
      </c>
    </row>
    <row r="39" spans="1:9" s="8" customFormat="1" ht="23.25" customHeight="1">
      <c r="A39" s="53" t="s">
        <v>37</v>
      </c>
      <c r="B39" s="54" t="s">
        <v>4</v>
      </c>
      <c r="C39" s="54" t="s">
        <v>38</v>
      </c>
      <c r="D39" s="55" t="s">
        <v>4</v>
      </c>
      <c r="E39" s="25" t="s">
        <v>4</v>
      </c>
      <c r="F39" s="22">
        <v>1065481</v>
      </c>
      <c r="G39" s="22">
        <v>1034363</v>
      </c>
      <c r="H39" s="28">
        <f>G39-F39</f>
        <v>-31118</v>
      </c>
      <c r="I39" s="24">
        <f>IF(F39=0,0,ABS(ROUND(H39/F39*100,2)))</f>
        <v>2.92</v>
      </c>
    </row>
    <row r="40" spans="1:9" s="8" customFormat="1" ht="24.75" customHeight="1">
      <c r="A40" s="56" t="s">
        <v>77</v>
      </c>
      <c r="B40" s="57"/>
      <c r="C40" s="58" t="s">
        <v>78</v>
      </c>
      <c r="D40" s="59"/>
      <c r="E40" s="25"/>
      <c r="F40" s="15"/>
      <c r="G40" s="15"/>
      <c r="H40" s="26"/>
      <c r="I40" s="27"/>
    </row>
    <row r="41" spans="1:9" s="8" customFormat="1" ht="23.25" customHeight="1">
      <c r="A41" s="53" t="s">
        <v>75</v>
      </c>
      <c r="B41" s="54" t="s">
        <v>3</v>
      </c>
      <c r="C41" s="54" t="s">
        <v>76</v>
      </c>
      <c r="D41" s="55" t="s">
        <v>3</v>
      </c>
      <c r="E41" s="29" t="s">
        <v>3</v>
      </c>
      <c r="F41" s="22">
        <v>1302638</v>
      </c>
      <c r="G41" s="22">
        <v>1315673</v>
      </c>
      <c r="H41" s="28">
        <f>G41-F41</f>
        <v>13035</v>
      </c>
      <c r="I41" s="24">
        <f>IF(F41=0,0,ABS(ROUND(H41/F41*100,2)))</f>
        <v>1</v>
      </c>
    </row>
    <row r="42" spans="1:9" s="8" customFormat="1" ht="23.25" customHeight="1">
      <c r="A42" s="53" t="s">
        <v>37</v>
      </c>
      <c r="B42" s="54" t="s">
        <v>4</v>
      </c>
      <c r="C42" s="54" t="s">
        <v>38</v>
      </c>
      <c r="D42" s="55" t="s">
        <v>4</v>
      </c>
      <c r="E42" s="25" t="s">
        <v>4</v>
      </c>
      <c r="F42" s="22">
        <v>356157</v>
      </c>
      <c r="G42" s="37">
        <v>364206</v>
      </c>
      <c r="H42" s="28">
        <f>G42-F42</f>
        <v>8049</v>
      </c>
      <c r="I42" s="24">
        <f>IF(F42=0,0,ABS(ROUND(H42/F42*100,2)))</f>
        <v>2.26</v>
      </c>
    </row>
    <row r="43" spans="1:9" s="8" customFormat="1" ht="24.75" customHeight="1">
      <c r="A43" s="56" t="s">
        <v>79</v>
      </c>
      <c r="B43" s="57"/>
      <c r="C43" s="58" t="s">
        <v>78</v>
      </c>
      <c r="D43" s="59"/>
      <c r="E43" s="25"/>
      <c r="F43" s="15"/>
      <c r="G43" s="15"/>
      <c r="H43" s="26"/>
      <c r="I43" s="27"/>
    </row>
    <row r="44" spans="1:9" s="8" customFormat="1" ht="23.25" customHeight="1">
      <c r="A44" s="53" t="s">
        <v>75</v>
      </c>
      <c r="B44" s="54" t="s">
        <v>3</v>
      </c>
      <c r="C44" s="54" t="s">
        <v>76</v>
      </c>
      <c r="D44" s="55" t="s">
        <v>3</v>
      </c>
      <c r="E44" s="29" t="s">
        <v>3</v>
      </c>
      <c r="F44" s="22">
        <v>361344</v>
      </c>
      <c r="G44" s="22">
        <v>395939</v>
      </c>
      <c r="H44" s="28">
        <f>G44-F44</f>
        <v>34595</v>
      </c>
      <c r="I44" s="24">
        <f>IF(F44=0,0,ABS(ROUND(H44/F44*100,2)))</f>
        <v>9.57</v>
      </c>
    </row>
    <row r="45" spans="1:9" s="8" customFormat="1" ht="23.25" customHeight="1">
      <c r="A45" s="53" t="s">
        <v>37</v>
      </c>
      <c r="B45" s="54" t="s">
        <v>4</v>
      </c>
      <c r="C45" s="54" t="s">
        <v>38</v>
      </c>
      <c r="D45" s="55" t="s">
        <v>4</v>
      </c>
      <c r="E45" s="25" t="s">
        <v>4</v>
      </c>
      <c r="F45" s="22">
        <v>137850</v>
      </c>
      <c r="G45" s="37">
        <v>149369</v>
      </c>
      <c r="H45" s="28">
        <f>G45-F45</f>
        <v>11519</v>
      </c>
      <c r="I45" s="24">
        <f>IF(F45=0,0,ABS(ROUND(H45/F45*100,2)))</f>
        <v>8.36</v>
      </c>
    </row>
    <row r="46" spans="1:9" s="8" customFormat="1" ht="24.75" customHeight="1">
      <c r="A46" s="56" t="s">
        <v>80</v>
      </c>
      <c r="B46" s="57"/>
      <c r="C46" s="58" t="s">
        <v>78</v>
      </c>
      <c r="D46" s="59"/>
      <c r="E46" s="25"/>
      <c r="F46" s="15"/>
      <c r="G46" s="15"/>
      <c r="H46" s="28"/>
      <c r="I46" s="24"/>
    </row>
    <row r="47" spans="1:9" s="8" customFormat="1" ht="23.25" customHeight="1">
      <c r="A47" s="53" t="s">
        <v>81</v>
      </c>
      <c r="B47" s="54" t="s">
        <v>3</v>
      </c>
      <c r="C47" s="54" t="s">
        <v>76</v>
      </c>
      <c r="D47" s="55" t="s">
        <v>3</v>
      </c>
      <c r="E47" s="29" t="s">
        <v>3</v>
      </c>
      <c r="F47" s="22">
        <v>10782562</v>
      </c>
      <c r="G47" s="22">
        <v>13374977</v>
      </c>
      <c r="H47" s="28">
        <f>G47-F47</f>
        <v>2592415</v>
      </c>
      <c r="I47" s="24">
        <f>IF(F47=0,0,ABS(ROUND(H47/F47*100,2)))</f>
        <v>24.04</v>
      </c>
    </row>
    <row r="48" spans="1:9" s="8" customFormat="1" ht="24.75" customHeight="1">
      <c r="A48" s="56" t="s">
        <v>82</v>
      </c>
      <c r="B48" s="57"/>
      <c r="C48" s="58" t="s">
        <v>78</v>
      </c>
      <c r="D48" s="59"/>
      <c r="E48" s="25"/>
      <c r="F48" s="15"/>
      <c r="G48" s="15"/>
      <c r="H48" s="28"/>
      <c r="I48" s="24"/>
    </row>
    <row r="49" spans="1:9" s="8" customFormat="1" ht="23.25" customHeight="1">
      <c r="A49" s="53" t="s">
        <v>83</v>
      </c>
      <c r="B49" s="54" t="s">
        <v>3</v>
      </c>
      <c r="C49" s="54" t="s">
        <v>76</v>
      </c>
      <c r="D49" s="55" t="s">
        <v>3</v>
      </c>
      <c r="E49" s="36" t="s">
        <v>71</v>
      </c>
      <c r="F49" s="22">
        <v>169108</v>
      </c>
      <c r="G49" s="22">
        <v>168813</v>
      </c>
      <c r="H49" s="28">
        <f>G49-F49</f>
        <v>-295</v>
      </c>
      <c r="I49" s="24">
        <f>IF(F49=0,0,ABS(ROUND(H49/F49*100,2)))</f>
        <v>0.17</v>
      </c>
    </row>
    <row r="50" spans="1:9" s="8" customFormat="1" ht="24.75" customHeight="1">
      <c r="A50" s="56" t="s">
        <v>84</v>
      </c>
      <c r="B50" s="57"/>
      <c r="C50" s="58" t="s">
        <v>85</v>
      </c>
      <c r="D50" s="59"/>
      <c r="E50" s="25"/>
      <c r="F50" s="15"/>
      <c r="G50" s="15"/>
      <c r="H50" s="26"/>
      <c r="I50" s="27"/>
    </row>
    <row r="51" spans="1:9" s="8" customFormat="1" ht="23.25" customHeight="1">
      <c r="A51" s="53" t="s">
        <v>86</v>
      </c>
      <c r="B51" s="54" t="s">
        <v>5</v>
      </c>
      <c r="C51" s="54" t="s">
        <v>87</v>
      </c>
      <c r="D51" s="55" t="s">
        <v>5</v>
      </c>
      <c r="E51" s="25" t="s">
        <v>5</v>
      </c>
      <c r="F51" s="22">
        <v>263236070</v>
      </c>
      <c r="G51" s="22">
        <v>148585422</v>
      </c>
      <c r="H51" s="28">
        <f>G51-F51</f>
        <v>-114650648</v>
      </c>
      <c r="I51" s="24">
        <f>IF(F51=0,0,ABS(ROUND(H51/F51*100,2)))</f>
        <v>43.55</v>
      </c>
    </row>
    <row r="52" spans="1:9" s="8" customFormat="1" ht="23.25" customHeight="1">
      <c r="A52" s="53" t="s">
        <v>88</v>
      </c>
      <c r="B52" s="54" t="s">
        <v>5</v>
      </c>
      <c r="C52" s="54" t="s">
        <v>89</v>
      </c>
      <c r="D52" s="55" t="s">
        <v>5</v>
      </c>
      <c r="E52" s="25" t="s">
        <v>5</v>
      </c>
      <c r="F52" s="22">
        <v>306127181</v>
      </c>
      <c r="G52" s="22">
        <v>164100581.2</v>
      </c>
      <c r="H52" s="28">
        <f>G52-F52</f>
        <v>-142026599.8</v>
      </c>
      <c r="I52" s="24">
        <f>IF(F52=0,0,ABS(ROUND(H52/F52*100,2)))</f>
        <v>46.39</v>
      </c>
    </row>
    <row r="53" spans="1:9" s="8" customFormat="1" ht="23.25" customHeight="1">
      <c r="A53" s="53" t="s">
        <v>90</v>
      </c>
      <c r="B53" s="54" t="s">
        <v>5</v>
      </c>
      <c r="C53" s="54" t="s">
        <v>91</v>
      </c>
      <c r="D53" s="55" t="s">
        <v>5</v>
      </c>
      <c r="E53" s="25" t="s">
        <v>5</v>
      </c>
      <c r="F53" s="22">
        <v>165784745</v>
      </c>
      <c r="G53" s="22">
        <v>184781471</v>
      </c>
      <c r="H53" s="28">
        <f>G53-F53</f>
        <v>18996726</v>
      </c>
      <c r="I53" s="24">
        <f>IF(F53=0,0,ABS(ROUND(H53/F53*100,2)))</f>
        <v>11.46</v>
      </c>
    </row>
    <row r="54" spans="1:9" s="8" customFormat="1" ht="23.25" customHeight="1">
      <c r="A54" s="53" t="s">
        <v>92</v>
      </c>
      <c r="B54" s="54" t="s">
        <v>5</v>
      </c>
      <c r="C54" s="54" t="s">
        <v>93</v>
      </c>
      <c r="D54" s="55" t="s">
        <v>5</v>
      </c>
      <c r="E54" s="25" t="s">
        <v>5</v>
      </c>
      <c r="F54" s="22">
        <v>318205321</v>
      </c>
      <c r="G54" s="22">
        <v>239335381</v>
      </c>
      <c r="H54" s="28">
        <f>G54-F54</f>
        <v>-78869940</v>
      </c>
      <c r="I54" s="24">
        <f>IF(F54=0,0,ABS(ROUND(H54/F54*100,2)))</f>
        <v>24.79</v>
      </c>
    </row>
    <row r="55" spans="1:9" s="8" customFormat="1" ht="24.75" customHeight="1">
      <c r="A55" s="56" t="s">
        <v>94</v>
      </c>
      <c r="B55" s="57"/>
      <c r="C55" s="58" t="s">
        <v>95</v>
      </c>
      <c r="D55" s="59"/>
      <c r="E55" s="25"/>
      <c r="F55" s="15"/>
      <c r="G55" s="15"/>
      <c r="H55" s="26"/>
      <c r="I55" s="27"/>
    </row>
    <row r="56" spans="1:9" s="8" customFormat="1" ht="23.25" customHeight="1">
      <c r="A56" s="53" t="s">
        <v>96</v>
      </c>
      <c r="B56" s="54"/>
      <c r="C56" s="54"/>
      <c r="D56" s="55"/>
      <c r="E56" s="25" t="s">
        <v>97</v>
      </c>
      <c r="F56" s="22">
        <v>5145386</v>
      </c>
      <c r="G56" s="22">
        <v>5145386</v>
      </c>
      <c r="H56" s="28">
        <f>G56-F56</f>
        <v>0</v>
      </c>
      <c r="I56" s="24">
        <f>IF(F56=0,0,ABS(ROUND(H56/F56*100,2)))</f>
        <v>0</v>
      </c>
    </row>
    <row r="57" spans="1:9" s="8" customFormat="1" ht="23.25" customHeight="1">
      <c r="A57" s="53" t="s">
        <v>98</v>
      </c>
      <c r="B57" s="54" t="s">
        <v>99</v>
      </c>
      <c r="C57" s="54" t="s">
        <v>100</v>
      </c>
      <c r="D57" s="55" t="s">
        <v>99</v>
      </c>
      <c r="E57" s="36" t="s">
        <v>99</v>
      </c>
      <c r="F57" s="22">
        <v>95433630</v>
      </c>
      <c r="G57" s="22">
        <v>75773963</v>
      </c>
      <c r="H57" s="28">
        <f>G57-F57</f>
        <v>-19659667</v>
      </c>
      <c r="I57" s="24">
        <f>IF(F57=0,0,ABS(ROUND(H57/F57*100,2)))</f>
        <v>20.6</v>
      </c>
    </row>
    <row r="58" spans="1:9" s="8" customFormat="1" ht="23.25" customHeight="1">
      <c r="A58" s="53" t="s">
        <v>101</v>
      </c>
      <c r="B58" s="54" t="s">
        <v>99</v>
      </c>
      <c r="C58" s="54" t="s">
        <v>100</v>
      </c>
      <c r="D58" s="55" t="s">
        <v>99</v>
      </c>
      <c r="E58" s="21" t="s">
        <v>16</v>
      </c>
      <c r="F58" s="22">
        <v>700000</v>
      </c>
      <c r="G58" s="22">
        <v>227450</v>
      </c>
      <c r="H58" s="28">
        <f>G58-F58</f>
        <v>-472550</v>
      </c>
      <c r="I58" s="24">
        <f>IF(F58=0,0,ABS(ROUND(H58/F58*100,2)))</f>
        <v>67.51</v>
      </c>
    </row>
    <row r="59" spans="1:9" s="8" customFormat="1" ht="24.75" customHeight="1">
      <c r="A59" s="56" t="s">
        <v>102</v>
      </c>
      <c r="B59" s="57"/>
      <c r="C59" s="58" t="s">
        <v>103</v>
      </c>
      <c r="D59" s="59"/>
      <c r="E59" s="25"/>
      <c r="F59" s="15"/>
      <c r="G59" s="15"/>
      <c r="H59" s="26"/>
      <c r="I59" s="27"/>
    </row>
    <row r="60" spans="1:9" s="8" customFormat="1" ht="23.25" customHeight="1">
      <c r="A60" s="53" t="s">
        <v>104</v>
      </c>
      <c r="B60" s="54" t="s">
        <v>105</v>
      </c>
      <c r="C60" s="54" t="s">
        <v>106</v>
      </c>
      <c r="D60" s="55" t="s">
        <v>105</v>
      </c>
      <c r="E60" s="21" t="s">
        <v>107</v>
      </c>
      <c r="F60" s="22">
        <v>398643</v>
      </c>
      <c r="G60" s="22">
        <v>417245</v>
      </c>
      <c r="H60" s="28">
        <f aca="true" t="shared" si="2" ref="H60:H65">G60-F60</f>
        <v>18602</v>
      </c>
      <c r="I60" s="24">
        <f aca="true" t="shared" si="3" ref="I60:I65">IF(F60=0,0,ABS(ROUND(H60/F60*100,2)))</f>
        <v>4.67</v>
      </c>
    </row>
    <row r="61" spans="1:9" s="8" customFormat="1" ht="23.25" customHeight="1">
      <c r="A61" s="53" t="s">
        <v>108</v>
      </c>
      <c r="B61" s="54" t="s">
        <v>99</v>
      </c>
      <c r="C61" s="54" t="s">
        <v>109</v>
      </c>
      <c r="D61" s="55" t="s">
        <v>99</v>
      </c>
      <c r="E61" s="38" t="s">
        <v>110</v>
      </c>
      <c r="F61" s="22">
        <v>1712766</v>
      </c>
      <c r="G61" s="22">
        <v>1757446</v>
      </c>
      <c r="H61" s="28">
        <f t="shared" si="2"/>
        <v>44680</v>
      </c>
      <c r="I61" s="24">
        <f t="shared" si="3"/>
        <v>2.61</v>
      </c>
    </row>
    <row r="62" spans="1:9" s="31" customFormat="1" ht="23.25" customHeight="1" thickBot="1">
      <c r="A62" s="50" t="s">
        <v>111</v>
      </c>
      <c r="B62" s="51" t="s">
        <v>112</v>
      </c>
      <c r="C62" s="51" t="s">
        <v>113</v>
      </c>
      <c r="D62" s="52" t="s">
        <v>112</v>
      </c>
      <c r="E62" s="39" t="s">
        <v>112</v>
      </c>
      <c r="F62" s="33">
        <v>110123</v>
      </c>
      <c r="G62" s="33">
        <v>110123</v>
      </c>
      <c r="H62" s="40">
        <f t="shared" si="2"/>
        <v>0</v>
      </c>
      <c r="I62" s="41">
        <f t="shared" si="3"/>
        <v>0</v>
      </c>
    </row>
    <row r="63" spans="1:9" s="8" customFormat="1" ht="21" customHeight="1">
      <c r="A63" s="53" t="s">
        <v>114</v>
      </c>
      <c r="B63" s="54" t="s">
        <v>48</v>
      </c>
      <c r="C63" s="54" t="s">
        <v>115</v>
      </c>
      <c r="D63" s="55" t="s">
        <v>48</v>
      </c>
      <c r="E63" s="21" t="s">
        <v>16</v>
      </c>
      <c r="F63" s="22">
        <v>997065</v>
      </c>
      <c r="G63" s="22">
        <v>2390206</v>
      </c>
      <c r="H63" s="28">
        <f t="shared" si="2"/>
        <v>1393141</v>
      </c>
      <c r="I63" s="24">
        <f t="shared" si="3"/>
        <v>139.72</v>
      </c>
    </row>
    <row r="64" spans="1:9" s="8" customFormat="1" ht="21" customHeight="1">
      <c r="A64" s="53" t="s">
        <v>116</v>
      </c>
      <c r="B64" s="54" t="s">
        <v>48</v>
      </c>
      <c r="C64" s="54" t="s">
        <v>115</v>
      </c>
      <c r="D64" s="55" t="s">
        <v>48</v>
      </c>
      <c r="E64" s="25" t="s">
        <v>48</v>
      </c>
      <c r="F64" s="22">
        <v>488796</v>
      </c>
      <c r="G64" s="22">
        <v>1248076</v>
      </c>
      <c r="H64" s="28">
        <f t="shared" si="2"/>
        <v>759280</v>
      </c>
      <c r="I64" s="24">
        <f t="shared" si="3"/>
        <v>155.34</v>
      </c>
    </row>
    <row r="65" spans="1:9" s="8" customFormat="1" ht="21" customHeight="1">
      <c r="A65" s="53" t="s">
        <v>117</v>
      </c>
      <c r="B65" s="54" t="s">
        <v>48</v>
      </c>
      <c r="C65" s="54" t="s">
        <v>115</v>
      </c>
      <c r="D65" s="55" t="s">
        <v>48</v>
      </c>
      <c r="E65" s="21" t="s">
        <v>16</v>
      </c>
      <c r="F65" s="22">
        <v>2800</v>
      </c>
      <c r="G65" s="22">
        <v>1505</v>
      </c>
      <c r="H65" s="28">
        <f t="shared" si="2"/>
        <v>-1295</v>
      </c>
      <c r="I65" s="24">
        <f t="shared" si="3"/>
        <v>46.25</v>
      </c>
    </row>
    <row r="66" spans="1:9" s="8" customFormat="1" ht="23.25" customHeight="1">
      <c r="A66" s="56" t="s">
        <v>118</v>
      </c>
      <c r="B66" s="57"/>
      <c r="C66" s="58" t="s">
        <v>119</v>
      </c>
      <c r="D66" s="59"/>
      <c r="E66" s="25"/>
      <c r="F66" s="15"/>
      <c r="G66" s="15"/>
      <c r="H66" s="26"/>
      <c r="I66" s="27"/>
    </row>
    <row r="67" spans="1:9" s="8" customFormat="1" ht="21" customHeight="1">
      <c r="A67" s="53" t="s">
        <v>120</v>
      </c>
      <c r="B67" s="54" t="s">
        <v>56</v>
      </c>
      <c r="C67" s="54" t="s">
        <v>121</v>
      </c>
      <c r="D67" s="55" t="s">
        <v>56</v>
      </c>
      <c r="E67" s="36" t="s">
        <v>56</v>
      </c>
      <c r="F67" s="22">
        <v>39986527</v>
      </c>
      <c r="G67" s="22">
        <v>32328818</v>
      </c>
      <c r="H67" s="28">
        <f aca="true" t="shared" si="4" ref="H67:H73">G67-F67</f>
        <v>-7657709</v>
      </c>
      <c r="I67" s="24">
        <f aca="true" t="shared" si="5" ref="I67:I73">IF(F67=0,0,ABS(ROUND(H67/F67*100,2)))</f>
        <v>19.15</v>
      </c>
    </row>
    <row r="68" spans="1:9" s="31" customFormat="1" ht="21" customHeight="1">
      <c r="A68" s="53" t="s">
        <v>122</v>
      </c>
      <c r="B68" s="54" t="s">
        <v>123</v>
      </c>
      <c r="C68" s="54" t="s">
        <v>124</v>
      </c>
      <c r="D68" s="55" t="s">
        <v>123</v>
      </c>
      <c r="E68" s="36" t="s">
        <v>184</v>
      </c>
      <c r="F68" s="22">
        <v>14238000</v>
      </c>
      <c r="G68" s="22">
        <v>14788692</v>
      </c>
      <c r="H68" s="42">
        <f t="shared" si="4"/>
        <v>550692</v>
      </c>
      <c r="I68" s="43">
        <f t="shared" si="5"/>
        <v>3.87</v>
      </c>
    </row>
    <row r="69" spans="1:9" s="31" customFormat="1" ht="21" customHeight="1">
      <c r="A69" s="53" t="s">
        <v>125</v>
      </c>
      <c r="B69" s="54" t="s">
        <v>126</v>
      </c>
      <c r="C69" s="54" t="s">
        <v>127</v>
      </c>
      <c r="D69" s="55" t="s">
        <v>126</v>
      </c>
      <c r="E69" s="29" t="s">
        <v>126</v>
      </c>
      <c r="F69" s="22">
        <v>547450000</v>
      </c>
      <c r="G69" s="22">
        <v>539568273</v>
      </c>
      <c r="H69" s="28">
        <f t="shared" si="4"/>
        <v>-7881727</v>
      </c>
      <c r="I69" s="24">
        <f t="shared" si="5"/>
        <v>1.44</v>
      </c>
    </row>
    <row r="70" spans="1:9" s="8" customFormat="1" ht="21" customHeight="1">
      <c r="A70" s="60" t="s">
        <v>128</v>
      </c>
      <c r="B70" s="54" t="s">
        <v>16</v>
      </c>
      <c r="C70" s="54" t="s">
        <v>129</v>
      </c>
      <c r="D70" s="55" t="s">
        <v>16</v>
      </c>
      <c r="E70" s="36" t="s">
        <v>56</v>
      </c>
      <c r="F70" s="22">
        <v>4907000</v>
      </c>
      <c r="G70" s="22">
        <v>4395004</v>
      </c>
      <c r="H70" s="28">
        <f t="shared" si="4"/>
        <v>-511996</v>
      </c>
      <c r="I70" s="24">
        <f t="shared" si="5"/>
        <v>10.43</v>
      </c>
    </row>
    <row r="71" spans="1:9" s="8" customFormat="1" ht="33.75" customHeight="1">
      <c r="A71" s="53" t="s">
        <v>130</v>
      </c>
      <c r="B71" s="54" t="s">
        <v>16</v>
      </c>
      <c r="C71" s="54" t="s">
        <v>131</v>
      </c>
      <c r="D71" s="55" t="s">
        <v>16</v>
      </c>
      <c r="E71" s="25" t="s">
        <v>40</v>
      </c>
      <c r="F71" s="22">
        <v>33</v>
      </c>
      <c r="G71" s="22">
        <v>3</v>
      </c>
      <c r="H71" s="28">
        <f t="shared" si="4"/>
        <v>-30</v>
      </c>
      <c r="I71" s="24">
        <f t="shared" si="5"/>
        <v>90.91</v>
      </c>
    </row>
    <row r="72" spans="1:9" s="8" customFormat="1" ht="33.75" customHeight="1">
      <c r="A72" s="53" t="s">
        <v>132</v>
      </c>
      <c r="B72" s="54" t="s">
        <v>16</v>
      </c>
      <c r="C72" s="54" t="s">
        <v>131</v>
      </c>
      <c r="D72" s="55" t="s">
        <v>16</v>
      </c>
      <c r="E72" s="21" t="s">
        <v>16</v>
      </c>
      <c r="F72" s="22">
        <v>2599210</v>
      </c>
      <c r="G72" s="22">
        <v>758876</v>
      </c>
      <c r="H72" s="28">
        <f t="shared" si="4"/>
        <v>-1840334</v>
      </c>
      <c r="I72" s="24">
        <f t="shared" si="5"/>
        <v>70.8</v>
      </c>
    </row>
    <row r="73" spans="1:9" s="8" customFormat="1" ht="33.75" customHeight="1">
      <c r="A73" s="53" t="s">
        <v>133</v>
      </c>
      <c r="B73" s="54" t="s">
        <v>26</v>
      </c>
      <c r="C73" s="54" t="s">
        <v>134</v>
      </c>
      <c r="D73" s="55" t="s">
        <v>26</v>
      </c>
      <c r="E73" s="21" t="s">
        <v>16</v>
      </c>
      <c r="F73" s="22">
        <v>365426</v>
      </c>
      <c r="G73" s="22">
        <v>365426</v>
      </c>
      <c r="H73" s="28">
        <f t="shared" si="4"/>
        <v>0</v>
      </c>
      <c r="I73" s="24">
        <f t="shared" si="5"/>
        <v>0</v>
      </c>
    </row>
    <row r="74" spans="1:9" s="8" customFormat="1" ht="23.25" customHeight="1">
      <c r="A74" s="56" t="s">
        <v>135</v>
      </c>
      <c r="B74" s="57"/>
      <c r="C74" s="58" t="s">
        <v>136</v>
      </c>
      <c r="D74" s="59"/>
      <c r="E74" s="25"/>
      <c r="F74" s="15"/>
      <c r="G74" s="15"/>
      <c r="H74" s="26"/>
      <c r="I74" s="27"/>
    </row>
    <row r="75" spans="1:9" s="8" customFormat="1" ht="21" customHeight="1">
      <c r="A75" s="53" t="s">
        <v>137</v>
      </c>
      <c r="B75" s="54" t="s">
        <v>16</v>
      </c>
      <c r="C75" s="54" t="s">
        <v>138</v>
      </c>
      <c r="D75" s="55" t="s">
        <v>16</v>
      </c>
      <c r="E75" s="21" t="s">
        <v>16</v>
      </c>
      <c r="F75" s="22">
        <v>95645</v>
      </c>
      <c r="G75" s="22">
        <v>88543</v>
      </c>
      <c r="H75" s="28">
        <f>G75-F75</f>
        <v>-7102</v>
      </c>
      <c r="I75" s="24">
        <f>IF(F75=0,0,ABS(ROUND(H75/F75*100,2)))</f>
        <v>7.43</v>
      </c>
    </row>
    <row r="76" spans="1:9" s="8" customFormat="1" ht="21" customHeight="1">
      <c r="A76" s="53" t="s">
        <v>139</v>
      </c>
      <c r="B76" s="54" t="s">
        <v>16</v>
      </c>
      <c r="C76" s="54" t="s">
        <v>140</v>
      </c>
      <c r="D76" s="55" t="s">
        <v>16</v>
      </c>
      <c r="E76" s="21" t="s">
        <v>16</v>
      </c>
      <c r="F76" s="22">
        <v>111225</v>
      </c>
      <c r="G76" s="22">
        <v>124886</v>
      </c>
      <c r="H76" s="28">
        <f>G76-F76</f>
        <v>13661</v>
      </c>
      <c r="I76" s="24">
        <f>IF(F76=0,0,ABS(ROUND(H76/F76*100,2)))</f>
        <v>12.28</v>
      </c>
    </row>
    <row r="77" spans="1:9" s="8" customFormat="1" ht="21" customHeight="1">
      <c r="A77" s="53" t="s">
        <v>141</v>
      </c>
      <c r="B77" s="54" t="s">
        <v>16</v>
      </c>
      <c r="C77" s="54" t="s">
        <v>142</v>
      </c>
      <c r="D77" s="55" t="s">
        <v>16</v>
      </c>
      <c r="E77" s="21" t="s">
        <v>16</v>
      </c>
      <c r="F77" s="22">
        <v>2437888</v>
      </c>
      <c r="G77" s="22">
        <v>2646260</v>
      </c>
      <c r="H77" s="28">
        <f>G77-F77</f>
        <v>208372</v>
      </c>
      <c r="I77" s="24">
        <f>IF(F77=0,0,ABS(ROUND(H77/F77*100,2)))</f>
        <v>8.55</v>
      </c>
    </row>
    <row r="78" spans="1:9" s="8" customFormat="1" ht="23.25" customHeight="1">
      <c r="A78" s="56" t="s">
        <v>143</v>
      </c>
      <c r="B78" s="57"/>
      <c r="C78" s="58" t="s">
        <v>144</v>
      </c>
      <c r="D78" s="59"/>
      <c r="E78" s="25"/>
      <c r="F78" s="15"/>
      <c r="G78" s="15"/>
      <c r="H78" s="26"/>
      <c r="I78" s="27"/>
    </row>
    <row r="79" spans="1:9" s="8" customFormat="1" ht="21" customHeight="1">
      <c r="A79" s="60" t="s">
        <v>145</v>
      </c>
      <c r="B79" s="54" t="s">
        <v>3</v>
      </c>
      <c r="C79" s="54" t="s">
        <v>36</v>
      </c>
      <c r="D79" s="55" t="s">
        <v>3</v>
      </c>
      <c r="E79" s="29" t="s">
        <v>3</v>
      </c>
      <c r="F79" s="22">
        <v>7459261</v>
      </c>
      <c r="G79" s="22">
        <v>7588298</v>
      </c>
      <c r="H79" s="28">
        <f>G79-F79</f>
        <v>129037</v>
      </c>
      <c r="I79" s="24">
        <f>IF(F79=0,0,ABS(ROUND(H79/F79*100,2)))</f>
        <v>1.73</v>
      </c>
    </row>
    <row r="80" spans="1:9" s="8" customFormat="1" ht="21" customHeight="1">
      <c r="A80" s="53" t="s">
        <v>37</v>
      </c>
      <c r="B80" s="54" t="s">
        <v>4</v>
      </c>
      <c r="C80" s="54" t="s">
        <v>38</v>
      </c>
      <c r="D80" s="55" t="s">
        <v>4</v>
      </c>
      <c r="E80" s="29" t="s">
        <v>4</v>
      </c>
      <c r="F80" s="22">
        <v>3816315</v>
      </c>
      <c r="G80" s="22">
        <v>3781944</v>
      </c>
      <c r="H80" s="28">
        <f>G80-F80</f>
        <v>-34371</v>
      </c>
      <c r="I80" s="24">
        <f>IF(F80=0,0,ABS(ROUND(H80/F80*100,2)))</f>
        <v>0.9</v>
      </c>
    </row>
    <row r="81" spans="1:9" s="8" customFormat="1" ht="23.25" customHeight="1">
      <c r="A81" s="56" t="s">
        <v>146</v>
      </c>
      <c r="B81" s="57"/>
      <c r="C81" s="58" t="s">
        <v>147</v>
      </c>
      <c r="D81" s="59"/>
      <c r="E81" s="25"/>
      <c r="F81" s="15"/>
      <c r="G81" s="15"/>
      <c r="H81" s="26"/>
      <c r="I81" s="27"/>
    </row>
    <row r="82" spans="1:9" s="8" customFormat="1" ht="21" customHeight="1">
      <c r="A82" s="53" t="s">
        <v>148</v>
      </c>
      <c r="B82" s="54" t="s">
        <v>99</v>
      </c>
      <c r="C82" s="54" t="s">
        <v>149</v>
      </c>
      <c r="D82" s="55" t="s">
        <v>99</v>
      </c>
      <c r="E82" s="36" t="s">
        <v>99</v>
      </c>
      <c r="F82" s="22">
        <v>108405000</v>
      </c>
      <c r="G82" s="22">
        <v>72164378</v>
      </c>
      <c r="H82" s="28">
        <f>G82-F82</f>
        <v>-36240622</v>
      </c>
      <c r="I82" s="24">
        <f>IF(F82=0,0,ABS(ROUND(H82/F82*100,2)))</f>
        <v>33.43</v>
      </c>
    </row>
    <row r="83" spans="1:9" s="8" customFormat="1" ht="21" customHeight="1">
      <c r="A83" s="53" t="s">
        <v>150</v>
      </c>
      <c r="B83" s="54" t="s">
        <v>97</v>
      </c>
      <c r="C83" s="54" t="s">
        <v>151</v>
      </c>
      <c r="D83" s="55" t="s">
        <v>97</v>
      </c>
      <c r="E83" s="36" t="s">
        <v>97</v>
      </c>
      <c r="F83" s="22">
        <v>15782108</v>
      </c>
      <c r="G83" s="22">
        <v>12457033</v>
      </c>
      <c r="H83" s="28">
        <f>G83-F83</f>
        <v>-3325075</v>
      </c>
      <c r="I83" s="24">
        <f>IF(F83=0,0,ABS(ROUND(H83/F83*100,2)))</f>
        <v>21.07</v>
      </c>
    </row>
    <row r="84" spans="1:9" s="8" customFormat="1" ht="23.25" customHeight="1">
      <c r="A84" s="56" t="s">
        <v>152</v>
      </c>
      <c r="B84" s="57"/>
      <c r="C84" s="58" t="s">
        <v>153</v>
      </c>
      <c r="D84" s="59"/>
      <c r="E84" s="25"/>
      <c r="F84" s="15"/>
      <c r="G84" s="15"/>
      <c r="H84" s="26"/>
      <c r="I84" s="27"/>
    </row>
    <row r="85" spans="1:9" s="8" customFormat="1" ht="21" customHeight="1">
      <c r="A85" s="53" t="s">
        <v>154</v>
      </c>
      <c r="B85" s="54" t="s">
        <v>16</v>
      </c>
      <c r="C85" s="54" t="s">
        <v>155</v>
      </c>
      <c r="D85" s="55" t="s">
        <v>16</v>
      </c>
      <c r="E85" s="21" t="s">
        <v>16</v>
      </c>
      <c r="F85" s="22">
        <v>179458</v>
      </c>
      <c r="G85" s="22">
        <v>149310</v>
      </c>
      <c r="H85" s="28">
        <f>G85-F85</f>
        <v>-30148</v>
      </c>
      <c r="I85" s="24">
        <f>IF(F85=0,0,ABS(ROUND(H85/F85*100,2)))</f>
        <v>16.8</v>
      </c>
    </row>
    <row r="86" spans="1:9" s="8" customFormat="1" ht="23.25" customHeight="1">
      <c r="A86" s="56" t="s">
        <v>156</v>
      </c>
      <c r="B86" s="57"/>
      <c r="C86" s="58" t="s">
        <v>157</v>
      </c>
      <c r="D86" s="59"/>
      <c r="E86" s="25"/>
      <c r="F86" s="15"/>
      <c r="G86" s="15"/>
      <c r="H86" s="26"/>
      <c r="I86" s="27"/>
    </row>
    <row r="87" spans="1:9" s="8" customFormat="1" ht="21" customHeight="1">
      <c r="A87" s="53" t="s">
        <v>75</v>
      </c>
      <c r="B87" s="54" t="s">
        <v>48</v>
      </c>
      <c r="C87" s="54" t="s">
        <v>76</v>
      </c>
      <c r="D87" s="55" t="s">
        <v>48</v>
      </c>
      <c r="E87" s="25" t="s">
        <v>48</v>
      </c>
      <c r="F87" s="22">
        <v>7492449</v>
      </c>
      <c r="G87" s="22">
        <v>7576214</v>
      </c>
      <c r="H87" s="28">
        <f>G87-F87</f>
        <v>83765</v>
      </c>
      <c r="I87" s="24">
        <f>IF(F87=0,0,ABS(ROUND(H87/F87*100,2)))</f>
        <v>1.12</v>
      </c>
    </row>
    <row r="88" spans="1:9" s="8" customFormat="1" ht="21" customHeight="1">
      <c r="A88" s="53" t="s">
        <v>37</v>
      </c>
      <c r="B88" s="54" t="s">
        <v>158</v>
      </c>
      <c r="C88" s="54" t="s">
        <v>38</v>
      </c>
      <c r="D88" s="55" t="s">
        <v>158</v>
      </c>
      <c r="E88" s="25" t="s">
        <v>158</v>
      </c>
      <c r="F88" s="22">
        <v>3226941</v>
      </c>
      <c r="G88" s="22">
        <v>3041922</v>
      </c>
      <c r="H88" s="28">
        <f>G88-F88</f>
        <v>-185019</v>
      </c>
      <c r="I88" s="24">
        <f>IF(F88=0,0,ABS(ROUND(H88/F88*100,2)))</f>
        <v>5.73</v>
      </c>
    </row>
    <row r="89" spans="1:9" s="8" customFormat="1" ht="23.25" customHeight="1">
      <c r="A89" s="56" t="s">
        <v>159</v>
      </c>
      <c r="B89" s="57"/>
      <c r="C89" s="58" t="s">
        <v>160</v>
      </c>
      <c r="D89" s="59"/>
      <c r="E89" s="25"/>
      <c r="F89" s="15"/>
      <c r="G89" s="15"/>
      <c r="H89" s="26"/>
      <c r="I89" s="27"/>
    </row>
    <row r="90" spans="1:9" s="8" customFormat="1" ht="21" customHeight="1">
      <c r="A90" s="53" t="s">
        <v>161</v>
      </c>
      <c r="B90" s="54" t="s">
        <v>162</v>
      </c>
      <c r="C90" s="54" t="s">
        <v>163</v>
      </c>
      <c r="D90" s="55" t="s">
        <v>162</v>
      </c>
      <c r="E90" s="25" t="s">
        <v>162</v>
      </c>
      <c r="F90" s="22">
        <v>1830000</v>
      </c>
      <c r="G90" s="22">
        <v>1494735</v>
      </c>
      <c r="H90" s="28">
        <f>G90-F90</f>
        <v>-335265</v>
      </c>
      <c r="I90" s="24">
        <f>IF(F90=0,0,ABS(ROUND(H90/F90*100,2)))</f>
        <v>18.32</v>
      </c>
    </row>
    <row r="91" spans="1:9" s="8" customFormat="1" ht="21" customHeight="1" thickBot="1">
      <c r="A91" s="50" t="s">
        <v>164</v>
      </c>
      <c r="B91" s="51" t="s">
        <v>162</v>
      </c>
      <c r="C91" s="51" t="s">
        <v>165</v>
      </c>
      <c r="D91" s="52" t="s">
        <v>162</v>
      </c>
      <c r="E91" s="39" t="s">
        <v>162</v>
      </c>
      <c r="F91" s="33">
        <v>1680000</v>
      </c>
      <c r="G91" s="33">
        <v>1559480</v>
      </c>
      <c r="H91" s="40">
        <f>G91-F91</f>
        <v>-120520</v>
      </c>
      <c r="I91" s="41">
        <f>IF(F91=0,0,ABS(ROUND(H91/F91*100,2)))</f>
        <v>7.17</v>
      </c>
    </row>
    <row r="92" spans="1:9" s="8" customFormat="1" ht="24" customHeight="1">
      <c r="A92" s="56" t="s">
        <v>166</v>
      </c>
      <c r="B92" s="57"/>
      <c r="C92" s="58" t="s">
        <v>167</v>
      </c>
      <c r="D92" s="59"/>
      <c r="E92" s="25"/>
      <c r="F92" s="15"/>
      <c r="G92" s="15"/>
      <c r="H92" s="26"/>
      <c r="I92" s="27"/>
    </row>
    <row r="93" spans="1:9" s="31" customFormat="1" ht="21" customHeight="1">
      <c r="A93" s="53" t="s">
        <v>168</v>
      </c>
      <c r="B93" s="54" t="s">
        <v>6</v>
      </c>
      <c r="C93" s="54" t="s">
        <v>169</v>
      </c>
      <c r="D93" s="55" t="s">
        <v>6</v>
      </c>
      <c r="E93" s="25" t="s">
        <v>6</v>
      </c>
      <c r="F93" s="22">
        <v>81800</v>
      </c>
      <c r="G93" s="22">
        <v>90474</v>
      </c>
      <c r="H93" s="28">
        <f>G93-F93</f>
        <v>8674</v>
      </c>
      <c r="I93" s="24">
        <f>IF(F93=0,0,ABS(ROUND(H93/F93*100,2)))</f>
        <v>10.6</v>
      </c>
    </row>
    <row r="94" spans="1:9" s="8" customFormat="1" ht="21" customHeight="1">
      <c r="A94" s="53" t="s">
        <v>170</v>
      </c>
      <c r="B94" s="54" t="s">
        <v>40</v>
      </c>
      <c r="C94" s="54" t="s">
        <v>171</v>
      </c>
      <c r="D94" s="55" t="s">
        <v>40</v>
      </c>
      <c r="E94" s="25" t="s">
        <v>40</v>
      </c>
      <c r="F94" s="22">
        <v>12700</v>
      </c>
      <c r="G94" s="22">
        <v>8109</v>
      </c>
      <c r="H94" s="28">
        <f>G94-F94</f>
        <v>-4591</v>
      </c>
      <c r="I94" s="24">
        <f>IF(F94=0,0,ABS(ROUND(H94/F94*100,2)))</f>
        <v>36.15</v>
      </c>
    </row>
    <row r="95" spans="1:9" s="31" customFormat="1" ht="21" customHeight="1">
      <c r="A95" s="53" t="s">
        <v>172</v>
      </c>
      <c r="B95" s="54" t="s">
        <v>40</v>
      </c>
      <c r="C95" s="54" t="s">
        <v>173</v>
      </c>
      <c r="D95" s="55" t="s">
        <v>40</v>
      </c>
      <c r="E95" s="25" t="s">
        <v>40</v>
      </c>
      <c r="F95" s="22">
        <v>1258114</v>
      </c>
      <c r="G95" s="22">
        <v>1995630</v>
      </c>
      <c r="H95" s="42">
        <f>G95-F95</f>
        <v>737516</v>
      </c>
      <c r="I95" s="43">
        <f>IF(F95=0,0,ABS(ROUND(H95/F95*100,2)))</f>
        <v>58.62</v>
      </c>
    </row>
    <row r="96" spans="1:9" s="8" customFormat="1" ht="24" customHeight="1">
      <c r="A96" s="56" t="s">
        <v>174</v>
      </c>
      <c r="B96" s="57"/>
      <c r="C96" s="58" t="s">
        <v>175</v>
      </c>
      <c r="D96" s="59"/>
      <c r="E96" s="21"/>
      <c r="F96" s="15"/>
      <c r="G96" s="15"/>
      <c r="H96" s="26"/>
      <c r="I96" s="27"/>
    </row>
    <row r="97" spans="1:9" s="8" customFormat="1" ht="33.75" customHeight="1">
      <c r="A97" s="53" t="s">
        <v>185</v>
      </c>
      <c r="B97" s="54" t="s">
        <v>26</v>
      </c>
      <c r="C97" s="54" t="s">
        <v>176</v>
      </c>
      <c r="D97" s="55" t="s">
        <v>26</v>
      </c>
      <c r="E97" s="21" t="s">
        <v>16</v>
      </c>
      <c r="F97" s="22">
        <v>160000</v>
      </c>
      <c r="G97" s="47">
        <v>99148</v>
      </c>
      <c r="H97" s="28">
        <f aca="true" t="shared" si="6" ref="H97:H102">G97-F97</f>
        <v>-60852</v>
      </c>
      <c r="I97" s="24">
        <f aca="true" t="shared" si="7" ref="I97:I102">IF(F97=0,0,ABS(ROUND(H97/F97*100,2)))</f>
        <v>38.03</v>
      </c>
    </row>
    <row r="98" spans="1:9" s="8" customFormat="1" ht="24" customHeight="1">
      <c r="A98" s="53" t="s">
        <v>177</v>
      </c>
      <c r="B98" s="54" t="s">
        <v>26</v>
      </c>
      <c r="C98" s="54" t="s">
        <v>176</v>
      </c>
      <c r="D98" s="55" t="s">
        <v>26</v>
      </c>
      <c r="E98" s="21" t="s">
        <v>16</v>
      </c>
      <c r="F98" s="22">
        <v>99000</v>
      </c>
      <c r="G98" s="37">
        <v>93370</v>
      </c>
      <c r="H98" s="28">
        <f t="shared" si="6"/>
        <v>-5630</v>
      </c>
      <c r="I98" s="24">
        <f t="shared" si="7"/>
        <v>5.69</v>
      </c>
    </row>
    <row r="99" spans="1:9" s="8" customFormat="1" ht="33.75" customHeight="1">
      <c r="A99" s="53" t="s">
        <v>186</v>
      </c>
      <c r="B99" s="54" t="s">
        <v>26</v>
      </c>
      <c r="C99" s="54" t="s">
        <v>178</v>
      </c>
      <c r="D99" s="55" t="s">
        <v>26</v>
      </c>
      <c r="E99" s="21" t="s">
        <v>16</v>
      </c>
      <c r="F99" s="22">
        <v>150000</v>
      </c>
      <c r="G99" s="22"/>
      <c r="H99" s="28">
        <f t="shared" si="6"/>
        <v>-150000</v>
      </c>
      <c r="I99" s="24">
        <f t="shared" si="7"/>
        <v>100</v>
      </c>
    </row>
    <row r="100" spans="1:9" s="8" customFormat="1" ht="33.75" customHeight="1">
      <c r="A100" s="53" t="s">
        <v>179</v>
      </c>
      <c r="B100" s="54" t="s">
        <v>26</v>
      </c>
      <c r="C100" s="54" t="s">
        <v>178</v>
      </c>
      <c r="D100" s="55" t="s">
        <v>26</v>
      </c>
      <c r="E100" s="21" t="s">
        <v>16</v>
      </c>
      <c r="F100" s="22">
        <v>80000</v>
      </c>
      <c r="G100" s="22"/>
      <c r="H100" s="28">
        <f t="shared" si="6"/>
        <v>-80000</v>
      </c>
      <c r="I100" s="24">
        <f t="shared" si="7"/>
        <v>100</v>
      </c>
    </row>
    <row r="101" spans="1:9" s="8" customFormat="1" ht="33.75" customHeight="1">
      <c r="A101" s="53" t="s">
        <v>180</v>
      </c>
      <c r="B101" s="54" t="s">
        <v>26</v>
      </c>
      <c r="C101" s="54" t="s">
        <v>181</v>
      </c>
      <c r="D101" s="55" t="s">
        <v>26</v>
      </c>
      <c r="E101" s="21" t="s">
        <v>16</v>
      </c>
      <c r="F101" s="22">
        <v>20000</v>
      </c>
      <c r="G101" s="48">
        <v>2000</v>
      </c>
      <c r="H101" s="28">
        <f t="shared" si="6"/>
        <v>-18000</v>
      </c>
      <c r="I101" s="24">
        <f t="shared" si="7"/>
        <v>90</v>
      </c>
    </row>
    <row r="102" spans="1:9" s="8" customFormat="1" ht="24" customHeight="1">
      <c r="A102" s="53" t="s">
        <v>182</v>
      </c>
      <c r="B102" s="54" t="s">
        <v>26</v>
      </c>
      <c r="C102" s="54" t="s">
        <v>183</v>
      </c>
      <c r="D102" s="55" t="s">
        <v>26</v>
      </c>
      <c r="E102" s="21" t="s">
        <v>16</v>
      </c>
      <c r="F102" s="22">
        <v>645820</v>
      </c>
      <c r="G102" s="22">
        <v>1396730</v>
      </c>
      <c r="H102" s="28">
        <f t="shared" si="6"/>
        <v>750910</v>
      </c>
      <c r="I102" s="24">
        <f t="shared" si="7"/>
        <v>116.27</v>
      </c>
    </row>
    <row r="103" spans="1:9" s="8" customFormat="1" ht="24.75" customHeight="1">
      <c r="A103" s="18"/>
      <c r="B103" s="19"/>
      <c r="C103" s="19"/>
      <c r="D103" s="20"/>
      <c r="E103" s="21"/>
      <c r="F103" s="22"/>
      <c r="G103" s="22"/>
      <c r="H103" s="28"/>
      <c r="I103" s="24"/>
    </row>
    <row r="104" spans="1:9" s="8" customFormat="1" ht="24.75" customHeight="1">
      <c r="A104" s="18"/>
      <c r="B104" s="19"/>
      <c r="C104" s="19"/>
      <c r="D104" s="20"/>
      <c r="E104" s="21"/>
      <c r="F104" s="22"/>
      <c r="G104" s="22"/>
      <c r="H104" s="28"/>
      <c r="I104" s="24"/>
    </row>
    <row r="105" spans="1:9" s="8" customFormat="1" ht="24.75" customHeight="1">
      <c r="A105" s="18"/>
      <c r="B105" s="19"/>
      <c r="C105" s="19"/>
      <c r="D105" s="20"/>
      <c r="E105" s="21"/>
      <c r="F105" s="22"/>
      <c r="G105" s="22"/>
      <c r="H105" s="28"/>
      <c r="I105" s="24"/>
    </row>
    <row r="106" spans="1:9" s="8" customFormat="1" ht="24.75" customHeight="1">
      <c r="A106" s="18"/>
      <c r="B106" s="19"/>
      <c r="C106" s="19"/>
      <c r="D106" s="20"/>
      <c r="E106" s="21"/>
      <c r="F106" s="22"/>
      <c r="G106" s="22"/>
      <c r="H106" s="28"/>
      <c r="I106" s="24"/>
    </row>
    <row r="107" spans="1:9" s="8" customFormat="1" ht="24.75" customHeight="1">
      <c r="A107" s="18"/>
      <c r="B107" s="19"/>
      <c r="C107" s="19"/>
      <c r="D107" s="20"/>
      <c r="E107" s="21"/>
      <c r="F107" s="22"/>
      <c r="G107" s="22"/>
      <c r="H107" s="28"/>
      <c r="I107" s="24"/>
    </row>
    <row r="108" spans="1:9" s="8" customFormat="1" ht="24.75" customHeight="1">
      <c r="A108" s="18"/>
      <c r="B108" s="19"/>
      <c r="C108" s="19"/>
      <c r="D108" s="20"/>
      <c r="E108" s="21"/>
      <c r="F108" s="22"/>
      <c r="G108" s="22"/>
      <c r="H108" s="28"/>
      <c r="I108" s="24"/>
    </row>
    <row r="109" spans="1:9" s="8" customFormat="1" ht="24.75" customHeight="1">
      <c r="A109" s="18"/>
      <c r="B109" s="19"/>
      <c r="C109" s="19"/>
      <c r="D109" s="20"/>
      <c r="E109" s="21"/>
      <c r="F109" s="22"/>
      <c r="G109" s="22"/>
      <c r="H109" s="28"/>
      <c r="I109" s="24"/>
    </row>
    <row r="110" spans="1:9" s="8" customFormat="1" ht="24.75" customHeight="1">
      <c r="A110" s="18"/>
      <c r="B110" s="19"/>
      <c r="C110" s="19"/>
      <c r="D110" s="20"/>
      <c r="E110" s="21"/>
      <c r="F110" s="22"/>
      <c r="G110" s="22"/>
      <c r="H110" s="28"/>
      <c r="I110" s="24"/>
    </row>
    <row r="111" spans="1:9" s="8" customFormat="1" ht="24.75" customHeight="1">
      <c r="A111" s="18"/>
      <c r="B111" s="19"/>
      <c r="C111" s="19"/>
      <c r="D111" s="20"/>
      <c r="E111" s="21"/>
      <c r="F111" s="22"/>
      <c r="G111" s="22"/>
      <c r="H111" s="28"/>
      <c r="I111" s="24"/>
    </row>
    <row r="112" spans="1:9" s="8" customFormat="1" ht="24.75" customHeight="1">
      <c r="A112" s="18"/>
      <c r="B112" s="19"/>
      <c r="C112" s="19"/>
      <c r="D112" s="20"/>
      <c r="E112" s="21"/>
      <c r="F112" s="22"/>
      <c r="G112" s="22"/>
      <c r="H112" s="28"/>
      <c r="I112" s="24"/>
    </row>
    <row r="113" spans="1:9" s="8" customFormat="1" ht="24.75" customHeight="1">
      <c r="A113" s="18"/>
      <c r="B113" s="19"/>
      <c r="C113" s="19"/>
      <c r="D113" s="20"/>
      <c r="E113" s="21"/>
      <c r="F113" s="22"/>
      <c r="G113" s="22"/>
      <c r="H113" s="28"/>
      <c r="I113" s="24"/>
    </row>
    <row r="114" spans="1:9" s="8" customFormat="1" ht="24.75" customHeight="1">
      <c r="A114" s="18"/>
      <c r="B114" s="19"/>
      <c r="C114" s="19"/>
      <c r="D114" s="20"/>
      <c r="E114" s="21"/>
      <c r="F114" s="22"/>
      <c r="G114" s="22"/>
      <c r="H114" s="28"/>
      <c r="I114" s="24"/>
    </row>
    <row r="115" spans="1:9" s="8" customFormat="1" ht="24.75" customHeight="1">
      <c r="A115" s="18"/>
      <c r="B115" s="19"/>
      <c r="C115" s="19"/>
      <c r="D115" s="20"/>
      <c r="E115" s="21"/>
      <c r="F115" s="22"/>
      <c r="G115" s="22"/>
      <c r="H115" s="28"/>
      <c r="I115" s="24"/>
    </row>
    <row r="116" spans="1:9" s="8" customFormat="1" ht="24.75" customHeight="1">
      <c r="A116" s="18"/>
      <c r="B116" s="19"/>
      <c r="C116" s="19"/>
      <c r="D116" s="20"/>
      <c r="E116" s="21"/>
      <c r="F116" s="22"/>
      <c r="G116" s="22"/>
      <c r="H116" s="28"/>
      <c r="I116" s="24"/>
    </row>
    <row r="117" spans="1:9" s="8" customFormat="1" ht="24.75" customHeight="1" thickBot="1">
      <c r="A117" s="50"/>
      <c r="B117" s="51"/>
      <c r="C117" s="51"/>
      <c r="D117" s="52"/>
      <c r="E117" s="32"/>
      <c r="F117" s="33"/>
      <c r="G117" s="33"/>
      <c r="H117" s="40"/>
      <c r="I117" s="41"/>
    </row>
  </sheetData>
  <mergeCells count="104">
    <mergeCell ref="A2:I2"/>
    <mergeCell ref="A3:I3"/>
    <mergeCell ref="A4:I4"/>
    <mergeCell ref="A5:D6"/>
    <mergeCell ref="E5:E6"/>
    <mergeCell ref="F5:F6"/>
    <mergeCell ref="G5:G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117:D117"/>
    <mergeCell ref="A99:D99"/>
    <mergeCell ref="A100:D100"/>
    <mergeCell ref="A101:D101"/>
    <mergeCell ref="A102:D102"/>
  </mergeCells>
  <printOptions/>
  <pageMargins left="0.5905511811023623" right="0.5905511811023623" top="0.4724409448818898" bottom="1.1811023622047245" header="0.5118110236220472" footer="0.5118110236220472"/>
  <pageSetup horizontalDpi="600" verticalDpi="600" orientation="portrait" paperSize="9" scale="92" r:id="rId1"/>
  <rowBreaks count="2" manualBreakCount="2">
    <brk id="34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2010-04-21T01:42:37Z</cp:lastPrinted>
  <dcterms:created xsi:type="dcterms:W3CDTF">2010-04-13T08:47:14Z</dcterms:created>
  <dcterms:modified xsi:type="dcterms:W3CDTF">2010-04-21T01:46:24Z</dcterms:modified>
  <cp:category/>
  <cp:version/>
  <cp:contentType/>
  <cp:contentStatus/>
</cp:coreProperties>
</file>