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<sst xmlns="http://schemas.openxmlformats.org/spreadsheetml/2006/main" count="39" uniqueCount="37">
  <si>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保險業務發展基金收支餘絀決算表</t>
  </si>
  <si>
    <t>單位：新臺幣元</t>
  </si>
  <si>
    <t>科　　　　目</t>
  </si>
  <si>
    <t>決　算　數</t>
  </si>
  <si>
    <t>％</t>
  </si>
  <si>
    <t>金　　　　額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</si>
  <si>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</si>
  <si>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</si>
  <si>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</si>
  <si>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</si>
  <si>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</si>
  <si>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</si>
  <si>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</si>
  <si>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保險業務發展基金平衡表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</si>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</sst>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20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/>
    </xf>
    <xf numFmtId="43" fontId="15" fillId="0" borderId="17" xfId="15" applyFont="1" applyBorder="1" applyAlignment="1" applyProtection="1">
      <alignment horizontal="center" vertical="center"/>
      <protection locked="0"/>
    </xf>
    <xf numFmtId="43" fontId="15" fillId="0" borderId="16" xfId="15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39" sqref="H39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2" t="s">
        <v>6</v>
      </c>
      <c r="C3" s="2"/>
      <c r="D3" s="2"/>
      <c r="E3" s="2"/>
      <c r="F3" s="2"/>
      <c r="G3" s="2"/>
      <c r="H3" s="3" t="s">
        <v>1</v>
      </c>
      <c r="I3" s="3"/>
      <c r="J3" s="3"/>
    </row>
    <row r="4" spans="1:10" ht="24.75" customHeight="1">
      <c r="A4" s="4" t="s">
        <v>2</v>
      </c>
      <c r="B4" s="5"/>
      <c r="C4" s="6" t="s">
        <v>7</v>
      </c>
      <c r="D4" s="5"/>
      <c r="E4" s="6" t="s">
        <v>3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4</v>
      </c>
      <c r="J5" s="14"/>
    </row>
    <row r="6" spans="1:10" ht="38.25" customHeight="1">
      <c r="A6" s="15" t="s">
        <v>10</v>
      </c>
      <c r="B6" s="16"/>
      <c r="C6" s="17">
        <v>58907000</v>
      </c>
      <c r="D6" s="18"/>
      <c r="E6" s="17">
        <v>39158878</v>
      </c>
      <c r="F6" s="18"/>
      <c r="G6" s="19">
        <f>E6-C6</f>
        <v>-19748122</v>
      </c>
      <c r="H6" s="20"/>
      <c r="I6" s="21">
        <f>IF(C6=0,0,(G6/C6)*100)</f>
        <v>-33.52423650839459</v>
      </c>
      <c r="J6" s="22"/>
    </row>
    <row r="7" spans="1:10" ht="38.25" customHeight="1">
      <c r="A7" s="23" t="s">
        <v>11</v>
      </c>
      <c r="B7" s="24"/>
      <c r="C7" s="25">
        <v>209890000</v>
      </c>
      <c r="D7" s="26"/>
      <c r="E7" s="25">
        <v>183576433</v>
      </c>
      <c r="F7" s="26"/>
      <c r="G7" s="27">
        <f>E7-C7</f>
        <v>-26313567</v>
      </c>
      <c r="H7" s="28"/>
      <c r="I7" s="29">
        <f>IF(C7=0,0,(G7/C7)*100)</f>
        <v>-12.536836914574302</v>
      </c>
      <c r="J7" s="30"/>
    </row>
    <row r="8" spans="1:10" ht="38.25" customHeight="1" thickBot="1">
      <c r="A8" s="31" t="s">
        <v>12</v>
      </c>
      <c r="B8" s="32"/>
      <c r="C8" s="33">
        <f>C6-C7</f>
        <v>-150983000</v>
      </c>
      <c r="D8" s="34"/>
      <c r="E8" s="33">
        <f>E6-E7</f>
        <v>-144417555</v>
      </c>
      <c r="F8" s="34"/>
      <c r="G8" s="35">
        <f>E8-C8</f>
        <v>6565445</v>
      </c>
      <c r="H8" s="36"/>
      <c r="I8" s="37">
        <f>IF(C8=0,0,(G8/C8)*100)</f>
        <v>-4.348466383632594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2" t="s">
        <v>14</v>
      </c>
      <c r="C18" s="2"/>
      <c r="D18" s="2"/>
      <c r="E18" s="2"/>
      <c r="F18" s="2"/>
      <c r="G18" s="2"/>
      <c r="H18" s="3" t="s">
        <v>1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5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2602464275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1232520</v>
      </c>
      <c r="I20" s="49"/>
      <c r="J20" s="50">
        <f aca="true" t="shared" si="2" ref="J20:J29">IF(H$29&gt;0,(H20/H$29)*100,0)</f>
        <v>0.047359727925563935</v>
      </c>
    </row>
    <row r="21" spans="1:10" ht="27" customHeight="1">
      <c r="A21" s="51" t="s">
        <v>21</v>
      </c>
      <c r="B21" s="52">
        <v>1651922767</v>
      </c>
      <c r="C21" s="53"/>
      <c r="D21" s="54">
        <f t="shared" si="0"/>
        <v>63.47532924347251</v>
      </c>
      <c r="E21" s="55">
        <f t="shared" si="1"/>
        <v>0</v>
      </c>
      <c r="F21" s="56" t="s">
        <v>22</v>
      </c>
      <c r="G21" s="57"/>
      <c r="H21" s="52">
        <v>1192520</v>
      </c>
      <c r="I21" s="58"/>
      <c r="J21" s="59">
        <f t="shared" si="2"/>
        <v>0.04582272315726601</v>
      </c>
    </row>
    <row r="22" spans="1:10" ht="27" customHeight="1">
      <c r="A22" s="51" t="s">
        <v>23</v>
      </c>
      <c r="B22" s="60"/>
      <c r="C22" s="61"/>
      <c r="D22" s="54">
        <f t="shared" si="0"/>
        <v>0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890847055</v>
      </c>
      <c r="C23" s="53"/>
      <c r="D23" s="54">
        <f t="shared" si="0"/>
        <v>34.23090428397907</v>
      </c>
      <c r="E23" s="55">
        <f t="shared" si="1"/>
        <v>0</v>
      </c>
      <c r="F23" s="56" t="s">
        <v>26</v>
      </c>
      <c r="G23" s="57"/>
      <c r="H23" s="52">
        <v>40000</v>
      </c>
      <c r="I23" s="58"/>
      <c r="J23" s="62">
        <f t="shared" si="2"/>
        <v>0.0015370047682979242</v>
      </c>
    </row>
    <row r="24" spans="1:10" ht="27" customHeight="1">
      <c r="A24" s="51" t="s">
        <v>27</v>
      </c>
      <c r="B24" s="63"/>
      <c r="C24" s="64"/>
      <c r="D24" s="54">
        <f t="shared" si="0"/>
        <v>0</v>
      </c>
      <c r="E24" s="55">
        <f t="shared" si="1"/>
        <v>0</v>
      </c>
      <c r="F24" s="65"/>
      <c r="G24" s="66"/>
      <c r="H24" s="54"/>
      <c r="I24" s="67"/>
      <c r="J24" s="59">
        <f t="shared" si="2"/>
        <v>0</v>
      </c>
    </row>
    <row r="25" spans="1:10" ht="27" customHeight="1">
      <c r="A25" s="51" t="s">
        <v>28</v>
      </c>
      <c r="B25" s="68">
        <v>59694453</v>
      </c>
      <c r="C25" s="69"/>
      <c r="D25" s="54">
        <f t="shared" si="0"/>
        <v>2.2937664725484077</v>
      </c>
      <c r="E25" s="55">
        <f t="shared" si="1"/>
        <v>0</v>
      </c>
      <c r="F25" s="70" t="s">
        <v>29</v>
      </c>
      <c r="G25" s="71"/>
      <c r="H25" s="72">
        <f>SUM(H26:H28)</f>
        <v>2601231755</v>
      </c>
      <c r="I25" s="73"/>
      <c r="J25" s="50">
        <f t="shared" si="2"/>
        <v>99.95264027207443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1"/>
        <v>0</v>
      </c>
      <c r="F26" s="74" t="s">
        <v>31</v>
      </c>
      <c r="G26" s="75"/>
      <c r="H26" s="52">
        <v>2601231755</v>
      </c>
      <c r="I26" s="58"/>
      <c r="J26" s="59">
        <f t="shared" si="2"/>
        <v>99.95264027207443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74" t="s">
        <v>33</v>
      </c>
      <c r="G27" s="75"/>
      <c r="H27" s="52"/>
      <c r="I27" s="58"/>
      <c r="J27" s="59">
        <f t="shared" si="2"/>
        <v>0</v>
      </c>
    </row>
    <row r="28" spans="1:10" ht="27" customHeight="1">
      <c r="A28" s="51" t="s">
        <v>34</v>
      </c>
      <c r="B28" s="52"/>
      <c r="C28" s="53"/>
      <c r="D28" s="54">
        <f t="shared" si="0"/>
        <v>0</v>
      </c>
      <c r="E28" s="55">
        <f t="shared" si="1"/>
        <v>0</v>
      </c>
      <c r="F28" s="74"/>
      <c r="G28" s="75"/>
      <c r="H28" s="54"/>
      <c r="I28" s="67"/>
      <c r="J28" s="59">
        <f t="shared" si="2"/>
        <v>0</v>
      </c>
    </row>
    <row r="29" spans="1:10" ht="27" customHeight="1" thickBot="1">
      <c r="A29" s="76" t="s">
        <v>35</v>
      </c>
      <c r="B29" s="33">
        <f>B20</f>
        <v>2602464275</v>
      </c>
      <c r="C29" s="34"/>
      <c r="D29" s="33">
        <f t="shared" si="0"/>
        <v>100</v>
      </c>
      <c r="E29" s="34">
        <f t="shared" si="1"/>
        <v>0</v>
      </c>
      <c r="F29" s="77" t="s">
        <v>36</v>
      </c>
      <c r="G29" s="78"/>
      <c r="H29" s="33">
        <f>H20+H25</f>
        <v>2602464275</v>
      </c>
      <c r="I29" s="79"/>
      <c r="J29" s="80">
        <f t="shared" si="2"/>
        <v>100</v>
      </c>
    </row>
    <row r="30" spans="1:10" ht="16.5">
      <c r="A30" s="81"/>
      <c r="B30" s="81"/>
      <c r="C30" s="81"/>
      <c r="D30" s="81"/>
      <c r="E30" s="81"/>
      <c r="F30" s="81"/>
      <c r="G30" s="81"/>
      <c r="H30" s="81"/>
      <c r="I30" s="81"/>
      <c r="J30" s="81"/>
    </row>
  </sheetData>
  <sheetProtection/>
  <mergeCells count="74"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8:G18"/>
    <mergeCell ref="H18:J18"/>
    <mergeCell ref="B19:C19"/>
    <mergeCell ref="D19:E19"/>
    <mergeCell ref="F19:G19"/>
    <mergeCell ref="H19:I19"/>
    <mergeCell ref="G6:H6"/>
    <mergeCell ref="I8:J8"/>
    <mergeCell ref="A16:J16"/>
    <mergeCell ref="A17:J17"/>
    <mergeCell ref="A8:B8"/>
    <mergeCell ref="C8:D8"/>
    <mergeCell ref="E8:F8"/>
    <mergeCell ref="G8:H8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2010-04-30T02:34:53Z</cp:lastPrinted>
  <dcterms:created xsi:type="dcterms:W3CDTF">2010-04-30T02:34:50Z</dcterms:created>
  <dcterms:modified xsi:type="dcterms:W3CDTF">2010-04-30T02:34:58Z</dcterms:modified>
  <cp:category/>
  <cp:version/>
  <cp:contentType/>
  <cp:contentStatus/>
</cp:coreProperties>
</file>