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4.積欠工資墊償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<sst xmlns="http://schemas.openxmlformats.org/spreadsheetml/2006/main" count="40" uniqueCount="38">
  <si>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</si>
  <si>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</si>
  <si>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</si>
  <si>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</si>
  <si>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積欠工資墊償基金收支餘絀決算表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</si>
  <si>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</si>
  <si>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</si>
  <si>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</si>
  <si>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</si>
  <si>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</si>
  <si>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</si>
  <si>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</si>
  <si>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</si>
  <si>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積欠工資墊償基金平衡表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</si>
  <si>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</si>
  <si>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</si>
  <si>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</si>
  <si>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</si>
  <si>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</si>
  <si>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</si>
  <si>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</si>
  <si>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</si>
  <si>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</si>
  <si>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</si>
  <si>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</si>
  <si>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</si>
  <si>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</si>
  <si>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</si>
  <si>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</si>
  <si>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</si>
  <si>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</si>
  <si>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</si>
  <si>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</si>
  <si>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</si>
  <si>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</si>
  <si>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</si>
  <si>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                 計</t>
  </si>
  <si>
    <t>合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</si>
</sst>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/>
    </xf>
    <xf numFmtId="177" fontId="9" fillId="0" borderId="16" xfId="0" applyNumberFormat="1" applyFont="1" applyBorder="1" applyAlignment="1" applyProtection="1">
      <alignment horizontal="center" vertical="center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18" xfId="0" applyNumberFormat="1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 indent="1" readingOrder="2"/>
      <protection/>
    </xf>
    <xf numFmtId="178" fontId="9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176" fontId="14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3" sqref="A13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0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710548000</v>
      </c>
      <c r="D6" s="18"/>
      <c r="E6" s="17">
        <v>1060277830</v>
      </c>
      <c r="F6" s="18"/>
      <c r="G6" s="19">
        <f>E6-C6</f>
        <v>349729830</v>
      </c>
      <c r="H6" s="20"/>
      <c r="I6" s="21">
        <f>IF(C6=0,0,(G6/C6)*100)</f>
        <v>49.219733219993586</v>
      </c>
      <c r="J6" s="22"/>
    </row>
    <row r="7" spans="1:10" ht="38.25" customHeight="1">
      <c r="A7" s="23" t="s">
        <v>11</v>
      </c>
      <c r="B7" s="24"/>
      <c r="C7" s="25">
        <v>368078000</v>
      </c>
      <c r="D7" s="26"/>
      <c r="E7" s="25">
        <v>718872450</v>
      </c>
      <c r="F7" s="26"/>
      <c r="G7" s="27">
        <f>E7-C7</f>
        <v>350794450</v>
      </c>
      <c r="H7" s="28"/>
      <c r="I7" s="29">
        <f>IF(C7=0,0,(G7/C7)*100)</f>
        <v>95.30437841979146</v>
      </c>
      <c r="J7" s="30"/>
    </row>
    <row r="8" spans="1:10" ht="38.25" customHeight="1" thickBot="1">
      <c r="A8" s="31" t="s">
        <v>12</v>
      </c>
      <c r="B8" s="32"/>
      <c r="C8" s="33">
        <f>C6-C7</f>
        <v>342470000</v>
      </c>
      <c r="D8" s="34"/>
      <c r="E8" s="33">
        <f>E6-E7</f>
        <v>341405380</v>
      </c>
      <c r="F8" s="34"/>
      <c r="G8" s="35">
        <f>E8-C8</f>
        <v>-1064620</v>
      </c>
      <c r="H8" s="36"/>
      <c r="I8" s="37">
        <f>IF(C8=0,0,(G8/C8)*100)</f>
        <v>-0.31086518527170265</v>
      </c>
      <c r="J8" s="38"/>
    </row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7221209968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8795025</v>
      </c>
      <c r="I20" s="49"/>
      <c r="J20" s="50">
        <f aca="true" t="shared" si="2" ref="J20:J29">IF(H$29&gt;0,(H20/H$29)*100,0)</f>
        <v>0.12179433971556274</v>
      </c>
    </row>
    <row r="21" spans="1:10" ht="27" customHeight="1">
      <c r="A21" s="51" t="s">
        <v>21</v>
      </c>
      <c r="B21" s="52">
        <v>6308977696</v>
      </c>
      <c r="C21" s="53"/>
      <c r="D21" s="54">
        <f t="shared" si="0"/>
        <v>87.36732104394613</v>
      </c>
      <c r="E21" s="55">
        <f t="shared" si="1"/>
        <v>0</v>
      </c>
      <c r="F21" s="56" t="s">
        <v>22</v>
      </c>
      <c r="G21" s="57"/>
      <c r="H21" s="52">
        <v>8795025</v>
      </c>
      <c r="I21" s="58"/>
      <c r="J21" s="59">
        <f t="shared" si="2"/>
        <v>0.12179433971556274</v>
      </c>
    </row>
    <row r="22" spans="1:10" ht="27" customHeight="1">
      <c r="A22" s="51" t="s">
        <v>23</v>
      </c>
      <c r="B22" s="52"/>
      <c r="C22" s="53"/>
      <c r="D22" s="54">
        <f t="shared" si="0"/>
        <v>0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900000000</v>
      </c>
      <c r="C23" s="53"/>
      <c r="D23" s="54">
        <f t="shared" si="0"/>
        <v>12.463285294130086</v>
      </c>
      <c r="E23" s="55">
        <f t="shared" si="1"/>
        <v>0</v>
      </c>
      <c r="F23" s="56" t="s">
        <v>26</v>
      </c>
      <c r="G23" s="57"/>
      <c r="H23" s="52"/>
      <c r="I23" s="58"/>
      <c r="J23" s="59">
        <f t="shared" si="2"/>
        <v>0</v>
      </c>
    </row>
    <row r="24" spans="1:10" ht="27" customHeight="1">
      <c r="A24" s="51" t="s">
        <v>27</v>
      </c>
      <c r="B24" s="60"/>
      <c r="C24" s="61"/>
      <c r="D24" s="54">
        <f t="shared" si="0"/>
        <v>0</v>
      </c>
      <c r="E24" s="55">
        <f t="shared" si="1"/>
        <v>0</v>
      </c>
      <c r="F24" s="62"/>
      <c r="G24" s="63"/>
      <c r="H24" s="54"/>
      <c r="I24" s="64"/>
      <c r="J24" s="59">
        <f t="shared" si="2"/>
        <v>0</v>
      </c>
    </row>
    <row r="25" spans="1:10" ht="27" customHeight="1">
      <c r="A25" s="51" t="s">
        <v>28</v>
      </c>
      <c r="B25" s="52">
        <v>946947</v>
      </c>
      <c r="C25" s="53"/>
      <c r="D25" s="54">
        <f t="shared" si="0"/>
        <v>0.013113411799356227</v>
      </c>
      <c r="E25" s="55">
        <f t="shared" si="1"/>
        <v>0</v>
      </c>
      <c r="F25" s="65" t="s">
        <v>29</v>
      </c>
      <c r="G25" s="66"/>
      <c r="H25" s="67">
        <f>SUM(H26:H28)</f>
        <v>7212414943</v>
      </c>
      <c r="I25" s="68"/>
      <c r="J25" s="50">
        <f t="shared" si="2"/>
        <v>99.87820566028444</v>
      </c>
    </row>
    <row r="26" spans="1:10" ht="27" customHeight="1">
      <c r="A26" s="51" t="s">
        <v>30</v>
      </c>
      <c r="B26" s="52">
        <v>1312926</v>
      </c>
      <c r="C26" s="53"/>
      <c r="D26" s="54">
        <f t="shared" si="0"/>
        <v>0.0181815236756456</v>
      </c>
      <c r="E26" s="55">
        <f t="shared" si="1"/>
        <v>0</v>
      </c>
      <c r="F26" s="69" t="s">
        <v>31</v>
      </c>
      <c r="G26" s="70"/>
      <c r="H26" s="52"/>
      <c r="I26" s="58"/>
      <c r="J26" s="59">
        <f t="shared" si="2"/>
        <v>0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69" t="s">
        <v>33</v>
      </c>
      <c r="G27" s="70"/>
      <c r="H27" s="52">
        <v>7212414943</v>
      </c>
      <c r="I27" s="58"/>
      <c r="J27" s="59">
        <f t="shared" si="2"/>
        <v>99.87820566028444</v>
      </c>
    </row>
    <row r="28" spans="1:10" ht="27" customHeight="1">
      <c r="A28" s="51" t="s">
        <v>34</v>
      </c>
      <c r="B28" s="52">
        <v>9972399</v>
      </c>
      <c r="C28" s="53"/>
      <c r="D28" s="54">
        <f t="shared" si="0"/>
        <v>0.1380987264487751</v>
      </c>
      <c r="E28" s="55">
        <f t="shared" si="1"/>
        <v>0</v>
      </c>
      <c r="F28" s="69" t="s">
        <v>35</v>
      </c>
      <c r="G28" s="70"/>
      <c r="H28" s="52"/>
      <c r="I28" s="58"/>
      <c r="J28" s="59">
        <f t="shared" si="2"/>
        <v>0</v>
      </c>
    </row>
    <row r="29" spans="1:10" ht="27" customHeight="1" thickBot="1">
      <c r="A29" s="71" t="s">
        <v>36</v>
      </c>
      <c r="B29" s="33">
        <f>B20</f>
        <v>7221209968</v>
      </c>
      <c r="C29" s="34"/>
      <c r="D29" s="33">
        <f t="shared" si="0"/>
        <v>100</v>
      </c>
      <c r="E29" s="34">
        <f t="shared" si="1"/>
        <v>0</v>
      </c>
      <c r="F29" s="72" t="s">
        <v>37</v>
      </c>
      <c r="G29" s="73"/>
      <c r="H29" s="33">
        <f>H20+H25</f>
        <v>7221209968</v>
      </c>
      <c r="I29" s="74"/>
      <c r="J29" s="75">
        <f t="shared" si="2"/>
        <v>100</v>
      </c>
    </row>
    <row r="30" spans="1:10" ht="16.5">
      <c r="A30" s="76"/>
      <c r="B30" s="76"/>
      <c r="C30" s="76"/>
      <c r="D30" s="76"/>
      <c r="E30" s="76"/>
      <c r="F30" s="76"/>
      <c r="G30" s="76"/>
      <c r="H30" s="76"/>
      <c r="I30" s="76"/>
      <c r="J30" s="76"/>
    </row>
  </sheetData>
  <sheetProtection/>
  <mergeCells count="74"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8:G18"/>
    <mergeCell ref="H18:J18"/>
    <mergeCell ref="B19:C19"/>
    <mergeCell ref="D19:E19"/>
    <mergeCell ref="F19:G19"/>
    <mergeCell ref="H19:I19"/>
    <mergeCell ref="G6:H6"/>
    <mergeCell ref="I8:J8"/>
    <mergeCell ref="A16:J16"/>
    <mergeCell ref="A17:J17"/>
    <mergeCell ref="A8:B8"/>
    <mergeCell ref="C8:D8"/>
    <mergeCell ref="E8:F8"/>
    <mergeCell ref="G8:H8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2010-04-30T02:34:18Z</cp:lastPrinted>
  <dcterms:created xsi:type="dcterms:W3CDTF">2010-04-30T02:34:15Z</dcterms:created>
  <dcterms:modified xsi:type="dcterms:W3CDTF">2010-04-30T02:34:23Z</dcterms:modified>
  <cp:category/>
  <cp:version/>
  <cp:contentType/>
  <cp:contentStatus/>
</cp:coreProperties>
</file>