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2"/>
  </bookViews>
  <sheets>
    <sheet name="收支(印)" sheetId="1" r:id="rId1"/>
    <sheet name="襏補表(印)" sheetId="2" r:id="rId2"/>
    <sheet name="現流(印)" sheetId="3" r:id="rId3"/>
    <sheet name="平衡(印)" sheetId="4" r:id="rId4"/>
  </sheets>
  <definedNames>
    <definedName name="_xlnm.Print_Area" localSheetId="2">'現流(印)'!$A$1:$B$29</definedName>
  </definedNames>
  <calcPr fullCalcOnLoad="1"/>
</workbook>
</file>

<file path=xl/sharedStrings.xml><?xml version="1.0" encoding="utf-8"?>
<sst xmlns="http://schemas.openxmlformats.org/spreadsheetml/2006/main" count="88" uniqueCount="81">
  <si>
    <t>本年度決算數</t>
  </si>
  <si>
    <t>％</t>
  </si>
  <si>
    <t>餘絀</t>
  </si>
  <si>
    <t>國家金融安定基金餘絀撥補決算表</t>
  </si>
  <si>
    <t>決算核定數</t>
  </si>
  <si>
    <t>項            目</t>
  </si>
  <si>
    <t>國家金融安定基金平衡表</t>
  </si>
  <si>
    <t>科           目</t>
  </si>
  <si>
    <t xml:space="preserve">    本期賸餘(短絀-)</t>
  </si>
  <si>
    <t xml:space="preserve">    調整非現金項目</t>
  </si>
  <si>
    <t>修  正  數</t>
  </si>
  <si>
    <t>決    算    數</t>
  </si>
  <si>
    <t>項                      目</t>
  </si>
  <si>
    <t>金    額</t>
  </si>
  <si>
    <t>科        目</t>
  </si>
  <si>
    <t>單位：新臺幣元</t>
  </si>
  <si>
    <t>單位：新臺幣元</t>
  </si>
  <si>
    <t xml:space="preserve">                                   </t>
  </si>
  <si>
    <t xml:space="preserve">    利息收入</t>
  </si>
  <si>
    <t>業務成本及費用</t>
  </si>
  <si>
    <t>業務賸餘(短絀-)</t>
  </si>
  <si>
    <t>本期賸餘(短絀-)</t>
  </si>
  <si>
    <t>國家金融安定基金收支餘絀決算表</t>
  </si>
  <si>
    <t>科        目</t>
  </si>
  <si>
    <t>原列決算數</t>
  </si>
  <si>
    <t>決算核定數</t>
  </si>
  <si>
    <t>業務收入</t>
  </si>
  <si>
    <t xml:space="preserve">    事業投資收入</t>
  </si>
  <si>
    <t>註：累計期貨合約損失916,043,161元，係包括已平倉損失878,163,161元及未平倉損失37,880,000元。</t>
  </si>
  <si>
    <t xml:space="preserve">        茲依財務會計準則「金融商品之揭露」公報之規定，揭露上開未平倉損失內容如次：</t>
  </si>
  <si>
    <t xml:space="preserve">              　                     </t>
  </si>
  <si>
    <t>單位：新臺幣元</t>
  </si>
  <si>
    <t>融資活動之現金流量</t>
  </si>
  <si>
    <t xml:space="preserve">    增加長期借款</t>
  </si>
  <si>
    <t>現金及約當現金淨增(淨減-)</t>
  </si>
  <si>
    <t>期初現金及約當現金</t>
  </si>
  <si>
    <t>期末現金及約當現金</t>
  </si>
  <si>
    <t>國家金融安定基金現金流量決算表</t>
  </si>
  <si>
    <t>註：1.本表係採現金及約當現金基礎，包括現金及自投資日起3個月內到期或清償之債權證券。</t>
  </si>
  <si>
    <t xml:space="preserve">    利息費用</t>
  </si>
  <si>
    <t xml:space="preserve">    手續費用</t>
  </si>
  <si>
    <t xml:space="preserve">    管理及總務費用</t>
  </si>
  <si>
    <t>註：依據「國家金融安定基金設置及管理條例」第13條規定，本基金不受預算法有關規定之限制，故無預算列數。</t>
  </si>
  <si>
    <t>賸  餘  之  部</t>
  </si>
  <si>
    <t>分  配  之  部</t>
  </si>
  <si>
    <t>未 分 配 賸 餘</t>
  </si>
  <si>
    <t>前期未分配賸餘</t>
  </si>
  <si>
    <t>解繳國庫淨額</t>
  </si>
  <si>
    <t>業務活動之現金流量</t>
  </si>
  <si>
    <t>負      債</t>
  </si>
  <si>
    <t>淨      值</t>
  </si>
  <si>
    <t>合      計</t>
  </si>
  <si>
    <t>資      產</t>
  </si>
  <si>
    <t xml:space="preserve">        備供出售金融資產
        評價調整 － 流動            </t>
  </si>
  <si>
    <t xml:space="preserve">     銀行存款</t>
  </si>
  <si>
    <t xml:space="preserve">     長期投資</t>
  </si>
  <si>
    <t xml:space="preserve">     應付利息</t>
  </si>
  <si>
    <t xml:space="preserve">     長期借款</t>
  </si>
  <si>
    <t xml:space="preserve">  流動負債</t>
  </si>
  <si>
    <t xml:space="preserve">  長期負債</t>
  </si>
  <si>
    <t xml:space="preserve">  累積餘絀(-)</t>
  </si>
  <si>
    <t xml:space="preserve">  權益調整</t>
  </si>
  <si>
    <t xml:space="preserve">     累積賸餘</t>
  </si>
  <si>
    <t xml:space="preserve">     金融商品未實
     現餘絀</t>
  </si>
  <si>
    <t xml:space="preserve">        備供出售金融資產
        －流動  </t>
  </si>
  <si>
    <t xml:space="preserve">        以成本衡量之金融
        資產－非流動</t>
  </si>
  <si>
    <t xml:space="preserve">        以成本衡量之金融
        資產評價調整－非
        流動</t>
  </si>
  <si>
    <t xml:space="preserve">     流動金融資產</t>
  </si>
  <si>
    <t xml:space="preserve">     應收款項</t>
  </si>
  <si>
    <t xml:space="preserve">  流動資產 </t>
  </si>
  <si>
    <t xml:space="preserve">  投    資</t>
  </si>
  <si>
    <t xml:space="preserve">  中華民國98年度          </t>
  </si>
  <si>
    <t xml:space="preserve">中華民國98年度  </t>
  </si>
  <si>
    <t>本期賸餘</t>
  </si>
  <si>
    <t xml:space="preserve">  中華民國98年度</t>
  </si>
  <si>
    <t xml:space="preserve">     業務活動之淨現金流入(流出-)</t>
  </si>
  <si>
    <t xml:space="preserve">     融資活動之淨現金流入(流出-)</t>
  </si>
  <si>
    <t xml:space="preserve">  中華民國98年12月31日</t>
  </si>
  <si>
    <t xml:space="preserve">        應收利息</t>
  </si>
  <si>
    <r>
      <t xml:space="preserve">    </t>
    </r>
    <r>
      <rPr>
        <sz val="12"/>
        <color indexed="12"/>
        <rFont val="華康粗明體"/>
        <family val="3"/>
      </rPr>
      <t>減少長期借款</t>
    </r>
  </si>
  <si>
    <t xml:space="preserve">　　2.本表「調整非現金項目」欄所列，包括提存呆帳、醫療折讓及短絀、折舊及折耗、攤銷、兌換短絀（賸餘－）、處
      理資產短絀（賸餘－）、債務整理短絀（賸餘－）、其他、流動資產淨減（淨增－）、流動負債淨增（淨減－）。
  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</si>
</sst>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* #,##0.00_);_(&quot;–&quot;* #,##0.00_);_(* &quot;   &quot;_);_(@_)"/>
    <numFmt numFmtId="193" formatCode="_-* #,##0_-;\-* #,##0_-;_-* &quot;  &quot;_-;_-@_-"/>
  </numFmts>
  <fonts count="38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b/>
      <sz val="20"/>
      <color indexed="8"/>
      <name val="華康粗明體"/>
      <family val="3"/>
    </font>
    <font>
      <b/>
      <sz val="13"/>
      <color indexed="8"/>
      <name val="華康粗明體"/>
      <family val="3"/>
    </font>
    <font>
      <b/>
      <sz val="10"/>
      <color indexed="8"/>
      <name val="Times New Roman"/>
      <family val="1"/>
    </font>
    <font>
      <sz val="14"/>
      <color indexed="8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b/>
      <sz val="10"/>
      <color indexed="8"/>
      <name val="華康粗明體"/>
      <family val="3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9"/>
      <color indexed="8"/>
      <name val="華康粗明體"/>
      <family val="3"/>
    </font>
    <font>
      <sz val="20"/>
      <color indexed="8"/>
      <name val="新細明體"/>
      <family val="1"/>
    </font>
    <font>
      <sz val="12"/>
      <color indexed="8"/>
      <name val="華康粗明體"/>
      <family val="3"/>
    </font>
    <font>
      <sz val="10"/>
      <color indexed="8"/>
      <name val="Times New Roman"/>
      <family val="1"/>
    </font>
    <font>
      <b/>
      <sz val="12"/>
      <color indexed="8"/>
      <name val="華康粗明體"/>
      <family val="3"/>
    </font>
    <font>
      <sz val="11"/>
      <color indexed="8"/>
      <name val="華康粗明體"/>
      <family val="3"/>
    </font>
    <font>
      <b/>
      <sz val="11"/>
      <color indexed="8"/>
      <name val="華康粗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華康粗明體"/>
      <family val="3"/>
    </font>
    <font>
      <b/>
      <sz val="16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華康粗明體"/>
      <family val="3"/>
    </font>
    <font>
      <sz val="11"/>
      <color indexed="9"/>
      <name val="Times New Roman"/>
      <family val="1"/>
    </font>
    <font>
      <sz val="10"/>
      <color indexed="12"/>
      <name val="華康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wrapText="1" indent="2"/>
    </xf>
    <xf numFmtId="176" fontId="9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center"/>
    </xf>
    <xf numFmtId="0" fontId="9" fillId="0" borderId="0" xfId="15" applyFont="1">
      <alignment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9" fillId="0" borderId="0" xfId="15" applyFont="1" applyProtection="1">
      <alignment/>
      <protection/>
    </xf>
    <xf numFmtId="0" fontId="11" fillId="0" borderId="0" xfId="15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15" applyFont="1" applyAlignment="1" applyProtection="1">
      <alignment vertical="center"/>
      <protection/>
    </xf>
    <xf numFmtId="0" fontId="14" fillId="0" borderId="0" xfId="15" applyFont="1" applyProtection="1">
      <alignment/>
      <protection/>
    </xf>
    <xf numFmtId="0" fontId="14" fillId="0" borderId="0" xfId="15" applyFont="1" applyBorder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1" fontId="11" fillId="0" borderId="2" xfId="0" applyNumberFormat="1" applyFont="1" applyBorder="1" applyAlignment="1" applyProtection="1">
      <alignment/>
      <protection/>
    </xf>
    <xf numFmtId="0" fontId="10" fillId="0" borderId="0" xfId="15" applyFont="1" applyAlignment="1" applyProtection="1">
      <alignment horizontal="center" vertical="center"/>
      <protection/>
    </xf>
    <xf numFmtId="0" fontId="11" fillId="0" borderId="0" xfId="15" applyFont="1" applyAlignment="1" applyProtection="1">
      <alignment horizontal="center" vertical="center"/>
      <protection/>
    </xf>
    <xf numFmtId="0" fontId="9" fillId="0" borderId="0" xfId="15" applyFont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3" fillId="0" borderId="3" xfId="0" applyFont="1" applyBorder="1" applyAlignment="1" applyProtection="1">
      <alignment horizontal="center" vertical="center"/>
      <protection/>
    </xf>
    <xf numFmtId="41" fontId="23" fillId="0" borderId="4" xfId="0" applyNumberFormat="1" applyFont="1" applyBorder="1" applyAlignment="1" applyProtection="1">
      <alignment horizontal="center" vertical="center"/>
      <protection/>
    </xf>
    <xf numFmtId="41" fontId="23" fillId="0" borderId="5" xfId="0" applyNumberFormat="1" applyFont="1" applyBorder="1" applyAlignment="1" applyProtection="1">
      <alignment horizontal="center" vertical="center"/>
      <protection/>
    </xf>
    <xf numFmtId="0" fontId="23" fillId="0" borderId="6" xfId="0" applyFont="1" applyBorder="1" applyAlignment="1" applyProtection="1">
      <alignment horizontal="left" vertical="center"/>
      <protection/>
    </xf>
    <xf numFmtId="191" fontId="22" fillId="0" borderId="1" xfId="0" applyNumberFormat="1" applyFont="1" applyBorder="1" applyAlignment="1" applyProtection="1">
      <alignment horizontal="right" vertical="center"/>
      <protection locked="0"/>
    </xf>
    <xf numFmtId="191" fontId="22" fillId="0" borderId="7" xfId="0" applyNumberFormat="1" applyFont="1" applyBorder="1" applyAlignment="1" applyProtection="1">
      <alignment horizontal="right" vertical="center"/>
      <protection locked="0"/>
    </xf>
    <xf numFmtId="191" fontId="22" fillId="0" borderId="8" xfId="0" applyNumberFormat="1" applyFont="1" applyBorder="1" applyAlignment="1" applyProtection="1">
      <alignment horizontal="right" vertical="center"/>
      <protection/>
    </xf>
    <xf numFmtId="191" fontId="22" fillId="0" borderId="1" xfId="0" applyNumberFormat="1" applyFont="1" applyBorder="1" applyAlignment="1" applyProtection="1">
      <alignment horizontal="right" vertical="center"/>
      <protection/>
    </xf>
    <xf numFmtId="191" fontId="22" fillId="0" borderId="7" xfId="0" applyNumberFormat="1" applyFont="1" applyBorder="1" applyAlignment="1" applyProtection="1">
      <alignment horizontal="right" vertical="center"/>
      <protection/>
    </xf>
    <xf numFmtId="191" fontId="8" fillId="0" borderId="1" xfId="0" applyNumberFormat="1" applyFont="1" applyBorder="1" applyAlignment="1" applyProtection="1">
      <alignment horizontal="right" vertical="center"/>
      <protection/>
    </xf>
    <xf numFmtId="191" fontId="8" fillId="0" borderId="8" xfId="0" applyNumberFormat="1" applyFont="1" applyBorder="1" applyAlignment="1" applyProtection="1">
      <alignment horizontal="right" vertical="center"/>
      <protection/>
    </xf>
    <xf numFmtId="191" fontId="8" fillId="0" borderId="9" xfId="0" applyNumberFormat="1" applyFont="1" applyBorder="1" applyAlignment="1" applyProtection="1">
      <alignment horizontal="right" vertical="center"/>
      <protection/>
    </xf>
    <xf numFmtId="191" fontId="8" fillId="0" borderId="10" xfId="0" applyNumberFormat="1" applyFont="1" applyBorder="1" applyAlignment="1" applyProtection="1">
      <alignment horizontal="right" vertical="center"/>
      <protection/>
    </xf>
    <xf numFmtId="0" fontId="23" fillId="0" borderId="3" xfId="15" applyFont="1" applyBorder="1" applyAlignment="1" applyProtection="1">
      <alignment horizontal="center" vertical="center"/>
      <protection/>
    </xf>
    <xf numFmtId="0" fontId="23" fillId="0" borderId="4" xfId="15" applyFont="1" applyBorder="1" applyAlignment="1" applyProtection="1">
      <alignment horizontal="center" vertical="center"/>
      <protection/>
    </xf>
    <xf numFmtId="0" fontId="24" fillId="0" borderId="7" xfId="15" applyFont="1" applyBorder="1" applyAlignment="1" applyProtection="1">
      <alignment horizontal="left" vertical="center"/>
      <protection/>
    </xf>
    <xf numFmtId="0" fontId="25" fillId="0" borderId="7" xfId="15" applyFont="1" applyBorder="1" applyAlignment="1" applyProtection="1">
      <alignment horizontal="left" vertical="center"/>
      <protection/>
    </xf>
    <xf numFmtId="0" fontId="24" fillId="0" borderId="7" xfId="15" applyFont="1" applyBorder="1" applyAlignment="1" applyProtection="1">
      <alignment vertical="center"/>
      <protection/>
    </xf>
    <xf numFmtId="0" fontId="23" fillId="0" borderId="7" xfId="15" applyFont="1" applyBorder="1" applyAlignment="1" applyProtection="1">
      <alignment horizontal="left" vertical="center"/>
      <protection/>
    </xf>
    <xf numFmtId="0" fontId="23" fillId="0" borderId="6" xfId="15" applyFont="1" applyBorder="1" applyAlignment="1" applyProtection="1">
      <alignment horizontal="left" vertical="center"/>
      <protection/>
    </xf>
    <xf numFmtId="191" fontId="8" fillId="0" borderId="1" xfId="15" applyNumberFormat="1" applyFont="1" applyBorder="1" applyAlignment="1" applyProtection="1">
      <alignment horizontal="right" vertical="center"/>
      <protection/>
    </xf>
    <xf numFmtId="191" fontId="8" fillId="0" borderId="7" xfId="0" applyNumberFormat="1" applyFont="1" applyBorder="1" applyAlignment="1" applyProtection="1">
      <alignment horizontal="right" vertical="center"/>
      <protection/>
    </xf>
    <xf numFmtId="191" fontId="8" fillId="0" borderId="8" xfId="15" applyNumberFormat="1" applyFont="1" applyBorder="1" applyAlignment="1" applyProtection="1">
      <alignment horizontal="right" vertical="center"/>
      <protection/>
    </xf>
    <xf numFmtId="191" fontId="22" fillId="0" borderId="1" xfId="15" applyNumberFormat="1" applyFont="1" applyBorder="1" applyAlignment="1" applyProtection="1">
      <alignment horizontal="right" vertical="center"/>
      <protection locked="0"/>
    </xf>
    <xf numFmtId="191" fontId="22" fillId="0" borderId="8" xfId="15" applyNumberFormat="1" applyFont="1" applyBorder="1" applyAlignment="1" applyProtection="1">
      <alignment horizontal="right" vertical="center"/>
      <protection/>
    </xf>
    <xf numFmtId="191" fontId="22" fillId="0" borderId="1" xfId="15" applyNumberFormat="1" applyFont="1" applyBorder="1" applyAlignment="1" applyProtection="1">
      <alignment horizontal="right" vertical="center"/>
      <protection/>
    </xf>
    <xf numFmtId="191" fontId="8" fillId="0" borderId="9" xfId="15" applyNumberFormat="1" applyFont="1" applyBorder="1" applyAlignment="1" applyProtection="1">
      <alignment horizontal="right" vertical="center"/>
      <protection/>
    </xf>
    <xf numFmtId="191" fontId="8" fillId="0" borderId="10" xfId="15" applyNumberFormat="1" applyFont="1" applyBorder="1" applyAlignment="1" applyProtection="1">
      <alignment horizontal="right" vertical="center"/>
      <protection/>
    </xf>
    <xf numFmtId="0" fontId="23" fillId="0" borderId="5" xfId="15" applyFont="1" applyBorder="1" applyAlignment="1" applyProtection="1">
      <alignment horizontal="center" vertical="center"/>
      <protection/>
    </xf>
    <xf numFmtId="0" fontId="21" fillId="0" borderId="7" xfId="15" applyFont="1" applyBorder="1" applyAlignment="1" applyProtection="1">
      <alignment vertical="center"/>
      <protection/>
    </xf>
    <xf numFmtId="0" fontId="23" fillId="0" borderId="7" xfId="15" applyFont="1" applyBorder="1" applyAlignment="1" applyProtection="1">
      <alignment vertical="center"/>
      <protection/>
    </xf>
    <xf numFmtId="0" fontId="21" fillId="0" borderId="7" xfId="15" applyFont="1" applyBorder="1" applyAlignment="1" applyProtection="1">
      <alignment horizontal="left" vertical="center"/>
      <protection/>
    </xf>
    <xf numFmtId="0" fontId="23" fillId="0" borderId="6" xfId="15" applyFont="1" applyBorder="1" applyAlignment="1" applyProtection="1">
      <alignment vertical="center"/>
      <protection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left" vertical="center" wrapText="1" indent="1"/>
    </xf>
    <xf numFmtId="0" fontId="13" fillId="0" borderId="0" xfId="0" applyFont="1" applyBorder="1" applyAlignment="1" applyProtection="1" quotePrefix="1">
      <alignment horizontal="left" vertical="center"/>
      <protection/>
    </xf>
    <xf numFmtId="0" fontId="13" fillId="0" borderId="0" xfId="0" applyFont="1" applyBorder="1" applyAlignment="1" quotePrefix="1">
      <alignment horizontal="left" vertical="center"/>
    </xf>
    <xf numFmtId="0" fontId="16" fillId="0" borderId="1" xfId="15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 quotePrefix="1">
      <alignment horizontal="right" vertical="center"/>
      <protection/>
    </xf>
    <xf numFmtId="191" fontId="8" fillId="0" borderId="1" xfId="0" applyNumberFormat="1" applyFont="1" applyBorder="1" applyAlignment="1" applyProtection="1">
      <alignment horizontal="right" vertical="center"/>
      <protection locked="0"/>
    </xf>
    <xf numFmtId="191" fontId="8" fillId="0" borderId="7" xfId="0" applyNumberFormat="1" applyFont="1" applyBorder="1" applyAlignment="1" applyProtection="1">
      <alignment horizontal="right" vertical="center"/>
      <protection locked="0"/>
    </xf>
    <xf numFmtId="0" fontId="24" fillId="0" borderId="7" xfId="0" applyFont="1" applyBorder="1" applyAlignment="1" applyProtection="1">
      <alignment horizontal="left" vertical="center"/>
      <protection/>
    </xf>
    <xf numFmtId="0" fontId="23" fillId="0" borderId="7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1" fillId="0" borderId="0" xfId="15" applyFont="1" applyAlignment="1" applyProtection="1">
      <alignment vertical="center"/>
      <protection/>
    </xf>
    <xf numFmtId="0" fontId="13" fillId="0" borderId="13" xfId="0" applyFont="1" applyBorder="1" applyAlignment="1" applyProtection="1">
      <alignment/>
      <protection/>
    </xf>
    <xf numFmtId="0" fontId="29" fillId="0" borderId="0" xfId="0" applyFont="1" applyBorder="1" applyAlignment="1" applyProtection="1" quotePrefix="1">
      <alignment horizontal="righ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186" fontId="22" fillId="0" borderId="0" xfId="0" applyNumberFormat="1" applyFont="1" applyBorder="1" applyAlignment="1" applyProtection="1">
      <alignment vertical="center"/>
      <protection/>
    </xf>
    <xf numFmtId="189" fontId="22" fillId="0" borderId="0" xfId="0" applyNumberFormat="1" applyFont="1" applyBorder="1" applyAlignment="1" applyProtection="1">
      <alignment vertical="center"/>
      <protection/>
    </xf>
    <xf numFmtId="190" fontId="22" fillId="0" borderId="0" xfId="0" applyNumberFormat="1" applyFont="1" applyBorder="1" applyAlignment="1" applyProtection="1">
      <alignment vertical="center"/>
      <protection/>
    </xf>
    <xf numFmtId="176" fontId="23" fillId="0" borderId="7" xfId="0" applyNumberFormat="1" applyFont="1" applyBorder="1" applyAlignment="1">
      <alignment horizontal="left" vertical="top"/>
    </xf>
    <xf numFmtId="176" fontId="5" fillId="0" borderId="0" xfId="0" applyNumberFormat="1" applyFont="1" applyAlignment="1">
      <alignment horizontal="center" vertical="top"/>
    </xf>
    <xf numFmtId="176" fontId="24" fillId="0" borderId="7" xfId="0" applyNumberFormat="1" applyFont="1" applyBorder="1" applyAlignment="1">
      <alignment horizontal="left" vertical="top" wrapText="1"/>
    </xf>
    <xf numFmtId="176" fontId="24" fillId="0" borderId="1" xfId="0" applyNumberFormat="1" applyFont="1" applyBorder="1" applyAlignment="1">
      <alignment horizontal="left" vertical="top" wrapText="1"/>
    </xf>
    <xf numFmtId="176" fontId="23" fillId="0" borderId="7" xfId="0" applyNumberFormat="1" applyFont="1" applyBorder="1" applyAlignment="1">
      <alignment horizontal="left" vertical="top" wrapText="1"/>
    </xf>
    <xf numFmtId="176" fontId="23" fillId="0" borderId="14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0" fillId="0" borderId="0" xfId="15" applyFont="1" applyProtection="1">
      <alignment/>
      <protection/>
    </xf>
    <xf numFmtId="0" fontId="25" fillId="0" borderId="7" xfId="15" applyFont="1" applyBorder="1" applyAlignment="1" applyProtection="1">
      <alignment vertical="center"/>
      <protection/>
    </xf>
    <xf numFmtId="176" fontId="21" fillId="0" borderId="7" xfId="0" applyNumberFormat="1" applyFont="1" applyBorder="1" applyAlignment="1">
      <alignment horizontal="left" vertical="top"/>
    </xf>
    <xf numFmtId="176" fontId="21" fillId="0" borderId="1" xfId="0" applyNumberFormat="1" applyFont="1" applyBorder="1" applyAlignment="1">
      <alignment horizontal="left" vertical="top"/>
    </xf>
    <xf numFmtId="191" fontId="31" fillId="0" borderId="15" xfId="0" applyNumberFormat="1" applyFont="1" applyBorder="1" applyAlignment="1" applyProtection="1">
      <alignment horizontal="right" vertical="center"/>
      <protection/>
    </xf>
    <xf numFmtId="191" fontId="31" fillId="0" borderId="16" xfId="0" applyNumberFormat="1" applyFont="1" applyBorder="1" applyAlignment="1" applyProtection="1">
      <alignment horizontal="right" vertical="center"/>
      <protection/>
    </xf>
    <xf numFmtId="191" fontId="32" fillId="0" borderId="1" xfId="0" applyNumberFormat="1" applyFont="1" applyBorder="1" applyAlignment="1" applyProtection="1">
      <alignment horizontal="right" vertical="center"/>
      <protection locked="0"/>
    </xf>
    <xf numFmtId="191" fontId="32" fillId="0" borderId="7" xfId="0" applyNumberFormat="1" applyFont="1" applyBorder="1" applyAlignment="1" applyProtection="1">
      <alignment horizontal="right" vertical="center"/>
      <protection locked="0"/>
    </xf>
    <xf numFmtId="191" fontId="32" fillId="0" borderId="8" xfId="0" applyNumberFormat="1" applyFont="1" applyBorder="1" applyAlignment="1" applyProtection="1">
      <alignment horizontal="right" vertical="center"/>
      <protection/>
    </xf>
    <xf numFmtId="191" fontId="31" fillId="0" borderId="1" xfId="0" applyNumberFormat="1" applyFont="1" applyBorder="1" applyAlignment="1" applyProtection="1">
      <alignment horizontal="right" vertical="center"/>
      <protection locked="0"/>
    </xf>
    <xf numFmtId="191" fontId="31" fillId="0" borderId="8" xfId="0" applyNumberFormat="1" applyFont="1" applyBorder="1" applyAlignment="1" applyProtection="1">
      <alignment horizontal="right" vertical="center"/>
      <protection/>
    </xf>
    <xf numFmtId="191" fontId="32" fillId="0" borderId="1" xfId="0" applyNumberFormat="1" applyFont="1" applyBorder="1" applyAlignment="1" applyProtection="1">
      <alignment horizontal="right" vertical="center"/>
      <protection/>
    </xf>
    <xf numFmtId="191" fontId="32" fillId="0" borderId="7" xfId="0" applyNumberFormat="1" applyFont="1" applyBorder="1" applyAlignment="1" applyProtection="1">
      <alignment horizontal="right" vertical="center"/>
      <protection/>
    </xf>
    <xf numFmtId="191" fontId="31" fillId="0" borderId="1" xfId="0" applyNumberFormat="1" applyFont="1" applyBorder="1" applyAlignment="1" applyProtection="1">
      <alignment horizontal="right" vertical="center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7" fillId="0" borderId="14" xfId="15" applyFont="1" applyBorder="1" applyAlignment="1" applyProtection="1">
      <alignment horizontal="left" vertical="center"/>
      <protection/>
    </xf>
    <xf numFmtId="0" fontId="7" fillId="0" borderId="7" xfId="15" applyFont="1" applyBorder="1" applyAlignment="1" applyProtection="1">
      <alignment horizontal="left" vertical="center"/>
      <protection/>
    </xf>
    <xf numFmtId="191" fontId="31" fillId="0" borderId="1" xfId="15" applyNumberFormat="1" applyFont="1" applyBorder="1" applyAlignment="1" applyProtection="1">
      <alignment horizontal="right" vertical="center"/>
      <protection/>
    </xf>
    <xf numFmtId="191" fontId="31" fillId="0" borderId="8" xfId="15" applyNumberFormat="1" applyFont="1" applyBorder="1" applyAlignment="1" applyProtection="1">
      <alignment horizontal="right" vertical="center"/>
      <protection/>
    </xf>
    <xf numFmtId="191" fontId="32" fillId="0" borderId="1" xfId="15" applyNumberFormat="1" applyFont="1" applyBorder="1" applyAlignment="1" applyProtection="1">
      <alignment horizontal="right" vertical="center"/>
      <protection locked="0"/>
    </xf>
    <xf numFmtId="191" fontId="32" fillId="0" borderId="8" xfId="15" applyNumberFormat="1" applyFont="1" applyBorder="1" applyAlignment="1" applyProtection="1">
      <alignment horizontal="right" vertical="center"/>
      <protection/>
    </xf>
    <xf numFmtId="191" fontId="31" fillId="0" borderId="1" xfId="15" applyNumberFormat="1" applyFont="1" applyBorder="1" applyAlignment="1" applyProtection="1">
      <alignment horizontal="right" vertical="center"/>
      <protection locked="0"/>
    </xf>
    <xf numFmtId="191" fontId="32" fillId="0" borderId="1" xfId="15" applyNumberFormat="1" applyFont="1" applyBorder="1" applyAlignment="1" applyProtection="1">
      <alignment horizontal="right" vertical="center"/>
      <protection/>
    </xf>
    <xf numFmtId="191" fontId="32" fillId="0" borderId="0" xfId="0" applyNumberFormat="1" applyFont="1" applyBorder="1" applyAlignment="1" applyProtection="1">
      <alignment horizontal="right" vertical="center"/>
      <protection/>
    </xf>
    <xf numFmtId="191" fontId="32" fillId="0" borderId="16" xfId="15" applyNumberFormat="1" applyFont="1" applyBorder="1" applyAlignment="1" applyProtection="1">
      <alignment horizontal="right" vertical="center"/>
      <protection/>
    </xf>
    <xf numFmtId="191" fontId="32" fillId="0" borderId="8" xfId="0" applyNumberFormat="1" applyFont="1" applyBorder="1" applyAlignment="1" applyProtection="1">
      <alignment horizontal="right" vertical="center"/>
      <protection locked="0"/>
    </xf>
    <xf numFmtId="191" fontId="31" fillId="0" borderId="8" xfId="0" applyNumberFormat="1" applyFont="1" applyBorder="1" applyAlignment="1" applyProtection="1">
      <alignment horizontal="right" vertical="center"/>
      <protection locked="0"/>
    </xf>
    <xf numFmtId="191" fontId="31" fillId="0" borderId="8" xfId="15" applyNumberFormat="1" applyFont="1" applyBorder="1" applyAlignment="1" applyProtection="1">
      <alignment horizontal="right" vertical="center"/>
      <protection locked="0"/>
    </xf>
    <xf numFmtId="191" fontId="31" fillId="0" borderId="10" xfId="15" applyNumberFormat="1" applyFont="1" applyBorder="1" applyAlignment="1" applyProtection="1">
      <alignment horizontal="right" vertical="center"/>
      <protection/>
    </xf>
    <xf numFmtId="0" fontId="7" fillId="0" borderId="7" xfId="15" applyFont="1" applyBorder="1" applyAlignment="1" applyProtection="1">
      <alignment vertical="center"/>
      <protection/>
    </xf>
    <xf numFmtId="0" fontId="7" fillId="0" borderId="14" xfId="15" applyFont="1" applyBorder="1" applyAlignment="1" applyProtection="1">
      <alignment vertical="center"/>
      <protection/>
    </xf>
    <xf numFmtId="176" fontId="7" fillId="0" borderId="7" xfId="0" applyNumberFormat="1" applyFont="1" applyBorder="1" applyAlignment="1">
      <alignment horizontal="left" vertical="top"/>
    </xf>
    <xf numFmtId="191" fontId="33" fillId="0" borderId="1" xfId="0" applyNumberFormat="1" applyFont="1" applyBorder="1" applyAlignment="1">
      <alignment horizontal="right" vertical="top"/>
    </xf>
    <xf numFmtId="191" fontId="33" fillId="0" borderId="7" xfId="0" applyNumberFormat="1" applyFont="1" applyBorder="1" applyAlignment="1">
      <alignment vertical="top"/>
    </xf>
    <xf numFmtId="191" fontId="34" fillId="0" borderId="1" xfId="0" applyNumberFormat="1" applyFont="1" applyBorder="1" applyAlignment="1" applyProtection="1">
      <alignment horizontal="right" vertical="top"/>
      <protection locked="0"/>
    </xf>
    <xf numFmtId="191" fontId="34" fillId="0" borderId="1" xfId="0" applyNumberFormat="1" applyFont="1" applyBorder="1" applyAlignment="1">
      <alignment horizontal="right" vertical="top"/>
    </xf>
    <xf numFmtId="191" fontId="34" fillId="0" borderId="7" xfId="0" applyNumberFormat="1" applyFont="1" applyBorder="1" applyAlignment="1">
      <alignment vertical="top"/>
    </xf>
    <xf numFmtId="191" fontId="33" fillId="0" borderId="1" xfId="0" applyNumberFormat="1" applyFont="1" applyBorder="1" applyAlignment="1" applyProtection="1">
      <alignment horizontal="right" vertical="top"/>
      <protection locked="0"/>
    </xf>
    <xf numFmtId="191" fontId="33" fillId="0" borderId="1" xfId="19" applyNumberFormat="1" applyFont="1" applyBorder="1" applyAlignment="1">
      <alignment vertical="top"/>
    </xf>
    <xf numFmtId="191" fontId="33" fillId="0" borderId="1" xfId="0" applyNumberFormat="1" applyFont="1" applyBorder="1" applyAlignment="1">
      <alignment horizontal="right" vertical="center"/>
    </xf>
    <xf numFmtId="191" fontId="33" fillId="0" borderId="1" xfId="19" applyNumberFormat="1" applyFont="1" applyBorder="1" applyAlignment="1">
      <alignment vertical="center"/>
    </xf>
    <xf numFmtId="191" fontId="33" fillId="0" borderId="9" xfId="0" applyNumberFormat="1" applyFont="1" applyBorder="1" applyAlignment="1">
      <alignment horizontal="right" vertical="center"/>
    </xf>
    <xf numFmtId="191" fontId="33" fillId="0" borderId="6" xfId="0" applyNumberFormat="1" applyFont="1" applyBorder="1" applyAlignment="1">
      <alignment vertical="center"/>
    </xf>
    <xf numFmtId="191" fontId="33" fillId="0" borderId="0" xfId="0" applyNumberFormat="1" applyFont="1" applyBorder="1" applyAlignment="1">
      <alignment vertical="top"/>
    </xf>
    <xf numFmtId="191" fontId="34" fillId="0" borderId="0" xfId="0" applyNumberFormat="1" applyFont="1" applyBorder="1" applyAlignment="1">
      <alignment vertical="top"/>
    </xf>
    <xf numFmtId="191" fontId="33" fillId="0" borderId="1" xfId="0" applyNumberFormat="1" applyFont="1" applyBorder="1" applyAlignment="1">
      <alignment vertical="top"/>
    </xf>
    <xf numFmtId="191" fontId="34" fillId="0" borderId="1" xfId="0" applyNumberFormat="1" applyFont="1" applyBorder="1" applyAlignment="1" applyProtection="1">
      <alignment vertical="top"/>
      <protection locked="0"/>
    </xf>
    <xf numFmtId="191" fontId="33" fillId="0" borderId="1" xfId="0" applyNumberFormat="1" applyFont="1" applyBorder="1" applyAlignment="1">
      <alignment vertical="center"/>
    </xf>
    <xf numFmtId="191" fontId="33" fillId="0" borderId="0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horizontal="distributed" vertical="top" wrapText="1" indent="1"/>
    </xf>
    <xf numFmtId="176" fontId="7" fillId="0" borderId="6" xfId="0" applyNumberFormat="1" applyFont="1" applyBorder="1" applyAlignment="1">
      <alignment horizontal="left" vertical="center"/>
    </xf>
    <xf numFmtId="176" fontId="29" fillId="0" borderId="7" xfId="0" applyNumberFormat="1" applyFont="1" applyBorder="1" applyAlignment="1">
      <alignment horizontal="left" vertical="top" wrapText="1"/>
    </xf>
    <xf numFmtId="176" fontId="21" fillId="0" borderId="7" xfId="0" applyNumberFormat="1" applyFont="1" applyBorder="1" applyAlignment="1">
      <alignment horizontal="left" vertical="top" wrapText="1"/>
    </xf>
    <xf numFmtId="176" fontId="21" fillId="0" borderId="1" xfId="0" applyNumberFormat="1" applyFont="1" applyBorder="1" applyAlignment="1">
      <alignment horizontal="left" vertical="top" wrapText="1"/>
    </xf>
    <xf numFmtId="0" fontId="23" fillId="0" borderId="13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 quotePrefix="1">
      <alignment horizontal="right"/>
      <protection/>
    </xf>
    <xf numFmtId="0" fontId="21" fillId="0" borderId="7" xfId="15" applyFont="1" applyBorder="1" applyAlignment="1" applyProtection="1">
      <alignment horizontal="distributed" vertical="center" indent="2"/>
      <protection/>
    </xf>
    <xf numFmtId="0" fontId="29" fillId="0" borderId="0" xfId="0" applyFont="1" applyBorder="1" applyAlignment="1" applyProtection="1">
      <alignment horizontal="left" vertical="center"/>
      <protection/>
    </xf>
    <xf numFmtId="43" fontId="30" fillId="0" borderId="0" xfId="15" applyNumberFormat="1" applyFont="1" applyProtection="1">
      <alignment/>
      <protection/>
    </xf>
    <xf numFmtId="187" fontId="32" fillId="0" borderId="8" xfId="0" applyNumberFormat="1" applyFont="1" applyBorder="1" applyAlignment="1" applyProtection="1">
      <alignment horizontal="right" vertical="center"/>
      <protection locked="0"/>
    </xf>
    <xf numFmtId="187" fontId="31" fillId="0" borderId="8" xfId="15" applyNumberFormat="1" applyFont="1" applyBorder="1" applyAlignment="1" applyProtection="1">
      <alignment horizontal="right" vertical="center"/>
      <protection/>
    </xf>
    <xf numFmtId="187" fontId="31" fillId="0" borderId="8" xfId="0" applyNumberFormat="1" applyFont="1" applyBorder="1" applyAlignment="1" applyProtection="1">
      <alignment horizontal="right" vertical="center"/>
      <protection locked="0"/>
    </xf>
    <xf numFmtId="191" fontId="33" fillId="0" borderId="10" xfId="0" applyNumberFormat="1" applyFont="1" applyBorder="1" applyAlignment="1">
      <alignment vertical="center"/>
    </xf>
    <xf numFmtId="191" fontId="31" fillId="0" borderId="7" xfId="0" applyNumberFormat="1" applyFont="1" applyBorder="1" applyAlignment="1" applyProtection="1">
      <alignment horizontal="right" vertical="center"/>
      <protection locked="0"/>
    </xf>
    <xf numFmtId="192" fontId="36" fillId="0" borderId="7" xfId="0" applyNumberFormat="1" applyFont="1" applyBorder="1" applyAlignment="1">
      <alignment vertical="top"/>
    </xf>
    <xf numFmtId="191" fontId="36" fillId="0" borderId="7" xfId="0" applyNumberFormat="1" applyFont="1" applyBorder="1" applyAlignment="1">
      <alignment vertical="top"/>
    </xf>
    <xf numFmtId="176" fontId="37" fillId="0" borderId="7" xfId="0" applyNumberFormat="1" applyFont="1" applyBorder="1" applyAlignment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0" fontId="2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3" fillId="0" borderId="13" xfId="0" applyFont="1" applyBorder="1" applyAlignment="1" applyProtection="1" quotePrefix="1">
      <alignment horizontal="center" vertical="center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9" fillId="0" borderId="0" xfId="0" applyFont="1" applyAlignment="1" applyProtection="1">
      <alignment wrapText="1"/>
      <protection/>
    </xf>
    <xf numFmtId="0" fontId="6" fillId="0" borderId="0" xfId="0" applyFont="1" applyAlignment="1">
      <alignment horizontal="center" vertical="center"/>
    </xf>
    <xf numFmtId="0" fontId="13" fillId="0" borderId="13" xfId="0" applyFont="1" applyBorder="1" applyAlignment="1" quotePrefix="1">
      <alignment horizontal="center" vertical="center"/>
    </xf>
    <xf numFmtId="0" fontId="23" fillId="0" borderId="13" xfId="0" applyFont="1" applyBorder="1" applyAlignment="1">
      <alignment horizontal="right"/>
    </xf>
    <xf numFmtId="176" fontId="23" fillId="0" borderId="3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center" vertical="center"/>
    </xf>
  </cellXfs>
  <cellStyles count="9">
    <cellStyle name="Normal" xfId="0"/>
    <cellStyle name="一般_國安基金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6">
      <selection activeCell="B16" sqref="B16"/>
    </sheetView>
  </sheetViews>
  <sheetFormatPr defaultColWidth="9.00390625" defaultRowHeight="16.5"/>
  <cols>
    <col min="1" max="1" width="31.75390625" style="8" customWidth="1"/>
    <col min="2" max="4" width="21.50390625" style="8" customWidth="1"/>
    <col min="5" max="16384" width="9.00390625" style="8" customWidth="1"/>
  </cols>
  <sheetData>
    <row r="1" ht="18" customHeight="1"/>
    <row r="2" spans="1:4" s="18" customFormat="1" ht="36" customHeight="1">
      <c r="A2" s="162" t="s">
        <v>22</v>
      </c>
      <c r="B2" s="162"/>
      <c r="C2" s="162"/>
      <c r="D2" s="162"/>
    </row>
    <row r="3" spans="1:4" s="18" customFormat="1" ht="18" customHeight="1">
      <c r="A3" s="163"/>
      <c r="B3" s="163"/>
      <c r="C3" s="163"/>
      <c r="D3" s="163"/>
    </row>
    <row r="4" spans="1:6" s="72" customFormat="1" ht="32.25" customHeight="1" thickBot="1">
      <c r="A4" s="74" t="s">
        <v>17</v>
      </c>
      <c r="B4" s="164" t="s">
        <v>71</v>
      </c>
      <c r="C4" s="164"/>
      <c r="D4" s="147" t="s">
        <v>16</v>
      </c>
      <c r="E4" s="71"/>
      <c r="F4" s="71"/>
    </row>
    <row r="5" spans="1:4" s="18" customFormat="1" ht="39.75" customHeight="1">
      <c r="A5" s="26" t="s">
        <v>23</v>
      </c>
      <c r="B5" s="27" t="s">
        <v>24</v>
      </c>
      <c r="C5" s="27" t="s">
        <v>10</v>
      </c>
      <c r="D5" s="28" t="s">
        <v>25</v>
      </c>
    </row>
    <row r="6" spans="1:4" s="19" customFormat="1" ht="34.5" customHeight="1">
      <c r="A6" s="106" t="s">
        <v>26</v>
      </c>
      <c r="B6" s="94">
        <f>SUM(B7:B8)</f>
        <v>3840977781</v>
      </c>
      <c r="C6" s="94">
        <f>SUM(C7:C8)</f>
        <v>0</v>
      </c>
      <c r="D6" s="95">
        <f>SUM(D7:D8)</f>
        <v>3840977781</v>
      </c>
    </row>
    <row r="7" spans="1:4" s="19" customFormat="1" ht="34.5" customHeight="1">
      <c r="A7" s="107" t="s">
        <v>27</v>
      </c>
      <c r="B7" s="96">
        <v>3840731776</v>
      </c>
      <c r="C7" s="97"/>
      <c r="D7" s="98">
        <f>B7+C7</f>
        <v>3840731776</v>
      </c>
    </row>
    <row r="8" spans="1:4" s="19" customFormat="1" ht="34.5" customHeight="1">
      <c r="A8" s="107" t="s">
        <v>18</v>
      </c>
      <c r="B8" s="96">
        <v>246005</v>
      </c>
      <c r="C8" s="97"/>
      <c r="D8" s="98">
        <f>B8+C8</f>
        <v>246005</v>
      </c>
    </row>
    <row r="9" spans="1:4" s="70" customFormat="1" ht="34.5" customHeight="1">
      <c r="A9" s="104" t="s">
        <v>19</v>
      </c>
      <c r="B9" s="99">
        <f>SUM(B10:B12)</f>
        <v>518830934</v>
      </c>
      <c r="C9" s="99">
        <f>SUM(C10:C12)</f>
        <v>0</v>
      </c>
      <c r="D9" s="119">
        <f>SUM(D10:D12)</f>
        <v>518830934</v>
      </c>
    </row>
    <row r="10" spans="1:4" s="19" customFormat="1" ht="34.5" customHeight="1">
      <c r="A10" s="107" t="s">
        <v>39</v>
      </c>
      <c r="B10" s="96">
        <v>518786479</v>
      </c>
      <c r="C10" s="97"/>
      <c r="D10" s="98">
        <f>B10+C10</f>
        <v>518786479</v>
      </c>
    </row>
    <row r="11" spans="1:4" s="19" customFormat="1" ht="34.5" customHeight="1">
      <c r="A11" s="107" t="s">
        <v>40</v>
      </c>
      <c r="B11" s="96">
        <v>455</v>
      </c>
      <c r="C11" s="97"/>
      <c r="D11" s="98">
        <f>B11+C11</f>
        <v>455</v>
      </c>
    </row>
    <row r="12" spans="1:4" s="19" customFormat="1" ht="34.5" customHeight="1">
      <c r="A12" s="107" t="s">
        <v>41</v>
      </c>
      <c r="B12" s="101">
        <v>44000</v>
      </c>
      <c r="C12" s="102"/>
      <c r="D12" s="98">
        <f>B12+C12</f>
        <v>44000</v>
      </c>
    </row>
    <row r="13" spans="1:4" s="19" customFormat="1" ht="34.5" customHeight="1">
      <c r="A13" s="105" t="s">
        <v>20</v>
      </c>
      <c r="B13" s="103">
        <f>B6-B9</f>
        <v>3322146847</v>
      </c>
      <c r="C13" s="103">
        <f>C6-C9</f>
        <v>0</v>
      </c>
      <c r="D13" s="100">
        <f>D6-D9</f>
        <v>3322146847</v>
      </c>
    </row>
    <row r="14" spans="1:4" s="70" customFormat="1" ht="34.5" customHeight="1">
      <c r="A14" s="104" t="s">
        <v>21</v>
      </c>
      <c r="B14" s="99">
        <f>B13</f>
        <v>3322146847</v>
      </c>
      <c r="C14" s="99">
        <f>C13</f>
        <v>0</v>
      </c>
      <c r="D14" s="119">
        <f>D13</f>
        <v>3322146847</v>
      </c>
    </row>
    <row r="15" spans="1:4" s="70" customFormat="1" ht="34.5" customHeight="1">
      <c r="A15" s="104"/>
      <c r="B15" s="99"/>
      <c r="C15" s="156"/>
      <c r="D15" s="119"/>
    </row>
    <row r="16" spans="1:4" s="70" customFormat="1" ht="34.5" customHeight="1">
      <c r="A16" s="104"/>
      <c r="B16" s="99"/>
      <c r="C16" s="156"/>
      <c r="D16" s="119"/>
    </row>
    <row r="17" spans="1:4" s="70" customFormat="1" ht="34.5" customHeight="1">
      <c r="A17" s="104"/>
      <c r="B17" s="99"/>
      <c r="C17" s="156"/>
      <c r="D17" s="119"/>
    </row>
    <row r="18" spans="1:4" s="19" customFormat="1" ht="34.5" customHeight="1">
      <c r="A18" s="68"/>
      <c r="B18" s="30"/>
      <c r="C18" s="31"/>
      <c r="D18" s="32"/>
    </row>
    <row r="19" spans="1:4" s="19" customFormat="1" ht="34.5" customHeight="1">
      <c r="A19" s="68"/>
      <c r="B19" s="30"/>
      <c r="C19" s="31"/>
      <c r="D19" s="32"/>
    </row>
    <row r="20" spans="1:4" s="19" customFormat="1" ht="34.5" customHeight="1">
      <c r="A20" s="68"/>
      <c r="B20" s="30"/>
      <c r="C20" s="31"/>
      <c r="D20" s="32"/>
    </row>
    <row r="21" spans="1:4" s="70" customFormat="1" ht="34.5" customHeight="1">
      <c r="A21" s="69"/>
      <c r="B21" s="66"/>
      <c r="C21" s="67"/>
      <c r="D21" s="36"/>
    </row>
    <row r="22" spans="1:4" s="19" customFormat="1" ht="34.5" customHeight="1">
      <c r="A22" s="69"/>
      <c r="B22" s="33"/>
      <c r="C22" s="34"/>
      <c r="D22" s="32"/>
    </row>
    <row r="23" spans="1:4" s="19" customFormat="1" ht="34.5" customHeight="1">
      <c r="A23" s="68"/>
      <c r="B23" s="33"/>
      <c r="C23" s="34"/>
      <c r="D23" s="32"/>
    </row>
    <row r="24" spans="1:4" s="19" customFormat="1" ht="34.5" customHeight="1">
      <c r="A24" s="69"/>
      <c r="B24" s="35"/>
      <c r="C24" s="35"/>
      <c r="D24" s="36"/>
    </row>
    <row r="25" spans="1:4" s="19" customFormat="1" ht="34.5" customHeight="1" thickBot="1">
      <c r="A25" s="29"/>
      <c r="B25" s="37"/>
      <c r="C25" s="37"/>
      <c r="D25" s="38"/>
    </row>
    <row r="26" spans="1:4" s="18" customFormat="1" ht="24" customHeight="1" hidden="1">
      <c r="A26" s="20" t="s">
        <v>2</v>
      </c>
      <c r="B26" s="20"/>
      <c r="C26" s="20" t="e">
        <v>#REF!</v>
      </c>
      <c r="D26" s="20" t="e">
        <v>#REF!</v>
      </c>
    </row>
    <row r="27" spans="1:4" s="18" customFormat="1" ht="27.75" customHeight="1" hidden="1">
      <c r="A27" s="165" t="s">
        <v>28</v>
      </c>
      <c r="B27" s="165"/>
      <c r="C27" s="165"/>
      <c r="D27" s="165"/>
    </row>
    <row r="28" spans="1:4" s="18" customFormat="1" ht="34.5" customHeight="1" hidden="1">
      <c r="A28" s="160" t="s">
        <v>29</v>
      </c>
      <c r="B28" s="160"/>
      <c r="C28" s="160"/>
      <c r="D28" s="160"/>
    </row>
    <row r="29" spans="1:4" s="19" customFormat="1" ht="22.5" customHeight="1">
      <c r="A29" s="161" t="s">
        <v>42</v>
      </c>
      <c r="B29" s="161"/>
      <c r="C29" s="161"/>
      <c r="D29" s="161"/>
    </row>
    <row r="30" ht="24" customHeight="1">
      <c r="D30" s="9"/>
    </row>
    <row r="31" ht="16.5">
      <c r="D31" s="9"/>
    </row>
    <row r="32" ht="16.5">
      <c r="D32" s="9"/>
    </row>
    <row r="33" spans="3:4" ht="16.5">
      <c r="C33" s="25"/>
      <c r="D33" s="9"/>
    </row>
    <row r="34" ht="16.5">
      <c r="D34" s="9"/>
    </row>
    <row r="35" ht="16.5">
      <c r="D35" s="9"/>
    </row>
    <row r="36" ht="16.5">
      <c r="D36" s="9"/>
    </row>
    <row r="37" ht="16.5">
      <c r="D37" s="9"/>
    </row>
    <row r="38" ht="16.5">
      <c r="D38" s="9"/>
    </row>
    <row r="39" ht="16.5">
      <c r="D39" s="9"/>
    </row>
    <row r="40" ht="16.5">
      <c r="D40" s="9"/>
    </row>
    <row r="41" ht="16.5">
      <c r="D41" s="9"/>
    </row>
    <row r="42" ht="16.5">
      <c r="D42" s="9"/>
    </row>
    <row r="43" ht="16.5">
      <c r="D43" s="9"/>
    </row>
    <row r="44" ht="16.5">
      <c r="D44" s="9"/>
    </row>
    <row r="45" ht="16.5">
      <c r="D45" s="9"/>
    </row>
  </sheetData>
  <mergeCells count="6">
    <mergeCell ref="A28:D28"/>
    <mergeCell ref="A29:D29"/>
    <mergeCell ref="A2:D2"/>
    <mergeCell ref="A3:D3"/>
    <mergeCell ref="B4:C4"/>
    <mergeCell ref="A27:D27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0">
      <selection activeCell="D11" sqref="D11"/>
    </sheetView>
  </sheetViews>
  <sheetFormatPr defaultColWidth="9.00390625" defaultRowHeight="16.5"/>
  <cols>
    <col min="1" max="1" width="28.375" style="6" customWidth="1"/>
    <col min="2" max="4" width="22.125" style="6" customWidth="1"/>
    <col min="5" max="5" width="18.875" style="6" customWidth="1"/>
    <col min="6" max="16384" width="11.00390625" style="6" customWidth="1"/>
  </cols>
  <sheetData>
    <row r="1" ht="18" customHeight="1"/>
    <row r="2" spans="1:4" s="73" customFormat="1" ht="36" customHeight="1">
      <c r="A2" s="162" t="s">
        <v>3</v>
      </c>
      <c r="B2" s="162"/>
      <c r="C2" s="166"/>
      <c r="D2" s="166"/>
    </row>
    <row r="3" spans="1:4" s="13" customFormat="1" ht="18" customHeight="1">
      <c r="A3" s="167"/>
      <c r="B3" s="167"/>
      <c r="C3" s="168"/>
      <c r="D3" s="168"/>
    </row>
    <row r="4" spans="1:4" s="15" customFormat="1" ht="32.25" customHeight="1" thickBot="1">
      <c r="A4" s="62" t="s">
        <v>30</v>
      </c>
      <c r="B4" s="169" t="s">
        <v>72</v>
      </c>
      <c r="C4" s="169"/>
      <c r="D4" s="148" t="s">
        <v>31</v>
      </c>
    </row>
    <row r="5" spans="1:4" s="16" customFormat="1" ht="30" customHeight="1">
      <c r="A5" s="39" t="s">
        <v>5</v>
      </c>
      <c r="B5" s="40" t="s">
        <v>0</v>
      </c>
      <c r="C5" s="27" t="s">
        <v>10</v>
      </c>
      <c r="D5" s="28" t="s">
        <v>4</v>
      </c>
    </row>
    <row r="6" spans="1:4" s="16" customFormat="1" ht="30" customHeight="1">
      <c r="A6" s="108" t="s">
        <v>43</v>
      </c>
      <c r="B6" s="110">
        <f>SUM(B7:B8)</f>
        <v>50129993047</v>
      </c>
      <c r="C6" s="110">
        <f>SUM(C7:C8)</f>
        <v>0</v>
      </c>
      <c r="D6" s="111">
        <f>SUM(D7:D8)</f>
        <v>50129993047</v>
      </c>
    </row>
    <row r="7" spans="1:4" s="16" customFormat="1" ht="30" customHeight="1">
      <c r="A7" s="149" t="s">
        <v>73</v>
      </c>
      <c r="B7" s="112">
        <v>3322146847</v>
      </c>
      <c r="C7" s="97"/>
      <c r="D7" s="113">
        <f>B7+C7</f>
        <v>3322146847</v>
      </c>
    </row>
    <row r="8" spans="1:4" s="16" customFormat="1" ht="30" customHeight="1">
      <c r="A8" s="149" t="s">
        <v>46</v>
      </c>
      <c r="B8" s="112">
        <v>46807846200</v>
      </c>
      <c r="C8" s="97"/>
      <c r="D8" s="113">
        <f>B8+C8</f>
        <v>46807846200</v>
      </c>
    </row>
    <row r="9" spans="1:4" s="90" customFormat="1" ht="30" customHeight="1">
      <c r="A9" s="109" t="s">
        <v>44</v>
      </c>
      <c r="B9" s="114">
        <f>SUM(B10)</f>
        <v>34201683679</v>
      </c>
      <c r="C9" s="114">
        <f>SUM(C10)</f>
        <v>0</v>
      </c>
      <c r="D9" s="120">
        <f>SUM(D10)</f>
        <v>34201683679</v>
      </c>
    </row>
    <row r="10" spans="1:4" s="16" customFormat="1" ht="27" customHeight="1">
      <c r="A10" s="149" t="s">
        <v>47</v>
      </c>
      <c r="B10" s="115">
        <v>34201683679</v>
      </c>
      <c r="C10" s="116"/>
      <c r="D10" s="113">
        <f>B10+C10</f>
        <v>34201683679</v>
      </c>
    </row>
    <row r="11" spans="1:4" s="16" customFormat="1" ht="30" customHeight="1">
      <c r="A11" s="109" t="s">
        <v>45</v>
      </c>
      <c r="B11" s="110">
        <f>B6-B9</f>
        <v>15928309368</v>
      </c>
      <c r="C11" s="110">
        <f>C6*C9</f>
        <v>0</v>
      </c>
      <c r="D11" s="111">
        <f>D6-D9</f>
        <v>15928309368</v>
      </c>
    </row>
    <row r="12" spans="1:4" s="16" customFormat="1" ht="30" customHeight="1">
      <c r="A12" s="41"/>
      <c r="B12" s="49"/>
      <c r="C12" s="49"/>
      <c r="D12" s="50"/>
    </row>
    <row r="13" spans="1:4" s="16" customFormat="1" ht="30" customHeight="1">
      <c r="A13" s="41"/>
      <c r="B13" s="49"/>
      <c r="C13" s="31"/>
      <c r="D13" s="50"/>
    </row>
    <row r="14" spans="1:4" s="16" customFormat="1" ht="30" customHeight="1">
      <c r="A14" s="41"/>
      <c r="B14" s="49"/>
      <c r="C14" s="31"/>
      <c r="D14" s="50"/>
    </row>
    <row r="15" spans="1:4" s="16" customFormat="1" ht="30" customHeight="1">
      <c r="A15" s="41"/>
      <c r="B15" s="49"/>
      <c r="C15" s="31"/>
      <c r="D15" s="50"/>
    </row>
    <row r="16" spans="1:4" s="16" customFormat="1" ht="30" customHeight="1">
      <c r="A16" s="41"/>
      <c r="B16" s="49"/>
      <c r="C16" s="31"/>
      <c r="D16" s="50"/>
    </row>
    <row r="17" spans="1:4" s="16" customFormat="1" ht="30" customHeight="1">
      <c r="A17" s="44"/>
      <c r="B17" s="46"/>
      <c r="C17" s="47"/>
      <c r="D17" s="48"/>
    </row>
    <row r="18" spans="1:4" s="16" customFormat="1" ht="27" customHeight="1">
      <c r="A18" s="42"/>
      <c r="B18" s="46"/>
      <c r="C18" s="47"/>
      <c r="D18" s="48"/>
    </row>
    <row r="19" spans="1:4" s="16" customFormat="1" ht="30" customHeight="1">
      <c r="A19" s="44"/>
      <c r="B19" s="46"/>
      <c r="C19" s="46"/>
      <c r="D19" s="48"/>
    </row>
    <row r="20" spans="1:4" s="16" customFormat="1" ht="30" customHeight="1">
      <c r="A20" s="43"/>
      <c r="B20" s="64"/>
      <c r="C20" s="49"/>
      <c r="D20" s="50"/>
    </row>
    <row r="21" spans="1:4" s="16" customFormat="1" ht="30" customHeight="1">
      <c r="A21" s="43"/>
      <c r="B21" s="49"/>
      <c r="C21" s="31"/>
      <c r="D21" s="50"/>
    </row>
    <row r="22" spans="1:4" s="16" customFormat="1" ht="23.25" customHeight="1">
      <c r="A22" s="43"/>
      <c r="B22" s="51"/>
      <c r="C22" s="34"/>
      <c r="D22" s="50"/>
    </row>
    <row r="23" spans="1:4" s="16" customFormat="1" ht="30" customHeight="1">
      <c r="A23" s="44"/>
      <c r="B23" s="46"/>
      <c r="C23" s="46"/>
      <c r="D23" s="48"/>
    </row>
    <row r="24" spans="1:5" s="16" customFormat="1" ht="30" customHeight="1">
      <c r="A24" s="41"/>
      <c r="B24" s="49"/>
      <c r="C24" s="49"/>
      <c r="D24" s="50"/>
      <c r="E24" s="17"/>
    </row>
    <row r="25" spans="1:4" s="16" customFormat="1" ht="30" customHeight="1">
      <c r="A25" s="41"/>
      <c r="B25" s="49"/>
      <c r="C25" s="31"/>
      <c r="D25" s="50"/>
    </row>
    <row r="26" spans="1:4" s="16" customFormat="1" ht="30" customHeight="1">
      <c r="A26" s="41"/>
      <c r="B26" s="49"/>
      <c r="C26" s="31"/>
      <c r="D26" s="50"/>
    </row>
    <row r="27" spans="1:4" s="16" customFormat="1" ht="30" customHeight="1">
      <c r="A27" s="41"/>
      <c r="B27" s="49"/>
      <c r="C27" s="31"/>
      <c r="D27" s="50"/>
    </row>
    <row r="28" spans="1:4" s="16" customFormat="1" ht="21" customHeight="1">
      <c r="A28" s="42"/>
      <c r="B28" s="51"/>
      <c r="C28" s="34"/>
      <c r="D28" s="50"/>
    </row>
    <row r="29" spans="1:4" s="16" customFormat="1" ht="33" customHeight="1" thickBot="1">
      <c r="A29" s="45"/>
      <c r="B29" s="52"/>
      <c r="C29" s="52"/>
      <c r="D29" s="53"/>
    </row>
  </sheetData>
  <mergeCells count="3">
    <mergeCell ref="A2:D2"/>
    <mergeCell ref="A3:D3"/>
    <mergeCell ref="B4:C4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tabSelected="1" view="pageBreakPreview" zoomScale="60" workbookViewId="0" topLeftCell="A10">
      <selection activeCell="C19" sqref="C19"/>
    </sheetView>
  </sheetViews>
  <sheetFormatPr defaultColWidth="9.00390625" defaultRowHeight="16.5"/>
  <cols>
    <col min="1" max="1" width="55.50390625" style="6" customWidth="1"/>
    <col min="2" max="2" width="42.125" style="6" customWidth="1"/>
    <col min="3" max="3" width="31.125" style="6" customWidth="1"/>
    <col min="4" max="4" width="26.75390625" style="6" customWidth="1"/>
    <col min="5" max="16384" width="11.00390625" style="6" customWidth="1"/>
  </cols>
  <sheetData>
    <row r="1" ht="18" customHeight="1"/>
    <row r="2" spans="1:4" s="73" customFormat="1" ht="36" customHeight="1">
      <c r="A2" s="162" t="s">
        <v>37</v>
      </c>
      <c r="B2" s="162"/>
      <c r="C2" s="21"/>
      <c r="D2" s="21"/>
    </row>
    <row r="3" spans="1:4" s="13" customFormat="1" ht="21" customHeight="1">
      <c r="A3" s="167"/>
      <c r="B3" s="167"/>
      <c r="C3" s="22"/>
      <c r="D3" s="22"/>
    </row>
    <row r="4" spans="1:4" s="12" customFormat="1" ht="32.25" customHeight="1" thickBot="1">
      <c r="A4" s="65" t="s">
        <v>74</v>
      </c>
      <c r="B4" s="148" t="s">
        <v>15</v>
      </c>
      <c r="C4" s="23"/>
      <c r="D4" s="23"/>
    </row>
    <row r="5" spans="1:2" s="16" customFormat="1" ht="30" customHeight="1">
      <c r="A5" s="39" t="s">
        <v>12</v>
      </c>
      <c r="B5" s="54" t="s">
        <v>11</v>
      </c>
    </row>
    <row r="6" spans="1:2" s="16" customFormat="1" ht="35.25" customHeight="1">
      <c r="A6" s="123" t="s">
        <v>48</v>
      </c>
      <c r="B6" s="117"/>
    </row>
    <row r="7" spans="1:2" s="16" customFormat="1" ht="30" customHeight="1">
      <c r="A7" s="55" t="s">
        <v>8</v>
      </c>
      <c r="B7" s="118">
        <v>3322146847</v>
      </c>
    </row>
    <row r="8" spans="1:2" s="16" customFormat="1" ht="30" customHeight="1">
      <c r="A8" s="55" t="s">
        <v>9</v>
      </c>
      <c r="B8" s="152">
        <v>-39148682</v>
      </c>
    </row>
    <row r="9" spans="1:2" s="16" customFormat="1" ht="30" customHeight="1">
      <c r="A9" s="44" t="s">
        <v>75</v>
      </c>
      <c r="B9" s="100">
        <f>SUM(B7:B8)</f>
        <v>3282998165</v>
      </c>
    </row>
    <row r="10" spans="1:2" s="90" customFormat="1" ht="30" customHeight="1">
      <c r="A10" s="109" t="s">
        <v>32</v>
      </c>
      <c r="B10" s="119"/>
    </row>
    <row r="11" spans="1:2" s="16" customFormat="1" ht="30" customHeight="1">
      <c r="A11" s="57" t="s">
        <v>33</v>
      </c>
      <c r="B11" s="118">
        <v>558000000</v>
      </c>
    </row>
    <row r="12" spans="1:2" s="16" customFormat="1" ht="30" customHeight="1">
      <c r="A12" s="57" t="s">
        <v>79</v>
      </c>
      <c r="B12" s="152">
        <v>-3841000000</v>
      </c>
    </row>
    <row r="13" spans="1:2" s="90" customFormat="1" ht="35.25" customHeight="1">
      <c r="A13" s="44" t="s">
        <v>76</v>
      </c>
      <c r="B13" s="153">
        <f>SUM(B11:B12)</f>
        <v>-3283000000</v>
      </c>
    </row>
    <row r="14" spans="1:2" s="90" customFormat="1" ht="30" customHeight="1">
      <c r="A14" s="122" t="s">
        <v>34</v>
      </c>
      <c r="B14" s="154">
        <f>B9+B13</f>
        <v>-1835</v>
      </c>
    </row>
    <row r="15" spans="1:2" s="90" customFormat="1" ht="30" customHeight="1">
      <c r="A15" s="122" t="s">
        <v>35</v>
      </c>
      <c r="B15" s="119">
        <v>843217</v>
      </c>
    </row>
    <row r="16" spans="1:3" s="90" customFormat="1" ht="30" customHeight="1">
      <c r="A16" s="122" t="s">
        <v>36</v>
      </c>
      <c r="B16" s="119">
        <v>841382</v>
      </c>
      <c r="C16" s="151"/>
    </row>
    <row r="17" spans="1:2" s="90" customFormat="1" ht="30" customHeight="1">
      <c r="A17" s="91"/>
      <c r="B17" s="119"/>
    </row>
    <row r="18" spans="1:2" s="90" customFormat="1" ht="37.5" customHeight="1">
      <c r="A18" s="91"/>
      <c r="B18" s="119"/>
    </row>
    <row r="19" spans="1:2" s="90" customFormat="1" ht="37.5" customHeight="1">
      <c r="A19" s="91"/>
      <c r="B19" s="119"/>
    </row>
    <row r="20" spans="1:2" s="90" customFormat="1" ht="30" customHeight="1">
      <c r="A20" s="91"/>
      <c r="B20" s="119"/>
    </row>
    <row r="21" spans="1:2" s="90" customFormat="1" ht="30" customHeight="1">
      <c r="A21" s="44"/>
      <c r="B21" s="100"/>
    </row>
    <row r="22" spans="1:2" s="90" customFormat="1" ht="35.25" customHeight="1">
      <c r="A22" s="56"/>
      <c r="B22" s="120"/>
    </row>
    <row r="23" spans="1:2" s="16" customFormat="1" ht="14.25" customHeight="1">
      <c r="A23" s="55"/>
      <c r="B23" s="113"/>
    </row>
    <row r="24" spans="1:2" s="16" customFormat="1" ht="19.5" customHeight="1">
      <c r="A24" s="55"/>
      <c r="B24" s="113"/>
    </row>
    <row r="25" spans="1:2" s="12" customFormat="1" ht="30.75" customHeight="1">
      <c r="A25" s="56"/>
      <c r="B25" s="119"/>
    </row>
    <row r="26" spans="1:2" s="12" customFormat="1" ht="30.75" customHeight="1">
      <c r="A26" s="56"/>
      <c r="B26" s="120"/>
    </row>
    <row r="27" spans="1:2" s="12" customFormat="1" ht="30.75" customHeight="1" thickBot="1">
      <c r="A27" s="58"/>
      <c r="B27" s="121"/>
    </row>
    <row r="28" spans="1:8" s="15" customFormat="1" ht="15" customHeight="1">
      <c r="A28" s="150" t="s">
        <v>38</v>
      </c>
      <c r="B28" s="75"/>
      <c r="C28" s="76"/>
      <c r="D28" s="77"/>
      <c r="E28" s="77"/>
      <c r="F28" s="78"/>
      <c r="G28" s="79"/>
      <c r="H28" s="7"/>
    </row>
    <row r="29" spans="1:8" s="15" customFormat="1" ht="45" customHeight="1">
      <c r="A29" s="170" t="s">
        <v>80</v>
      </c>
      <c r="B29" s="161"/>
      <c r="C29" s="19"/>
      <c r="D29" s="19"/>
      <c r="E29" s="19"/>
      <c r="F29" s="19"/>
      <c r="G29" s="19"/>
      <c r="H29" s="19"/>
    </row>
    <row r="30" spans="1:8" s="12" customFormat="1" ht="36" customHeight="1">
      <c r="A30" s="171"/>
      <c r="B30" s="172"/>
      <c r="C30" s="14"/>
      <c r="D30" s="14"/>
      <c r="E30" s="14"/>
      <c r="F30" s="14"/>
      <c r="G30" s="14"/>
      <c r="H30" s="14"/>
    </row>
  </sheetData>
  <mergeCells count="4">
    <mergeCell ref="A2:B2"/>
    <mergeCell ref="A3:B3"/>
    <mergeCell ref="A29:B29"/>
    <mergeCell ref="A30:B30"/>
  </mergeCells>
  <printOptions horizontalCentered="1"/>
  <pageMargins left="0.5905511811023623" right="0.5905511811023623" top="0.4724409448818898" bottom="0.5905511811023623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4">
      <selection activeCell="F19" sqref="F19"/>
    </sheetView>
  </sheetViews>
  <sheetFormatPr defaultColWidth="9.00390625" defaultRowHeight="16.5"/>
  <cols>
    <col min="1" max="1" width="23.125" style="11" customWidth="1"/>
    <col min="2" max="2" width="18.625" style="1" customWidth="1"/>
    <col min="3" max="3" width="7.375" style="1" customWidth="1"/>
    <col min="4" max="4" width="20.25390625" style="1" customWidth="1"/>
    <col min="5" max="5" width="18.625" style="1" customWidth="1"/>
    <col min="6" max="6" width="7.375" style="1" customWidth="1"/>
    <col min="7" max="16384" width="9.00390625" style="1" customWidth="1"/>
  </cols>
  <sheetData>
    <row r="1" ht="18" customHeight="1"/>
    <row r="2" spans="1:6" ht="36" customHeight="1">
      <c r="A2" s="173" t="s">
        <v>6</v>
      </c>
      <c r="B2" s="173"/>
      <c r="C2" s="173"/>
      <c r="D2" s="173"/>
      <c r="E2" s="173"/>
      <c r="F2" s="173"/>
    </row>
    <row r="3" spans="1:6" ht="18" customHeight="1">
      <c r="A3" s="24"/>
      <c r="B3" s="24"/>
      <c r="C3" s="24"/>
      <c r="D3" s="24"/>
      <c r="E3" s="24"/>
      <c r="F3" s="24"/>
    </row>
    <row r="4" spans="1:6" s="10" customFormat="1" ht="32.25" customHeight="1" thickBot="1">
      <c r="A4" s="63"/>
      <c r="B4" s="174" t="s">
        <v>77</v>
      </c>
      <c r="C4" s="174"/>
      <c r="D4" s="174"/>
      <c r="E4" s="175" t="s">
        <v>16</v>
      </c>
      <c r="F4" s="175"/>
    </row>
    <row r="5" spans="1:6" s="2" customFormat="1" ht="29.25" customHeight="1">
      <c r="A5" s="176" t="s">
        <v>7</v>
      </c>
      <c r="B5" s="178" t="s">
        <v>0</v>
      </c>
      <c r="C5" s="178"/>
      <c r="D5" s="178" t="s">
        <v>14</v>
      </c>
      <c r="E5" s="178" t="s">
        <v>0</v>
      </c>
      <c r="F5" s="180"/>
    </row>
    <row r="6" spans="1:6" s="2" customFormat="1" ht="29.25" customHeight="1">
      <c r="A6" s="177"/>
      <c r="B6" s="59" t="s">
        <v>13</v>
      </c>
      <c r="C6" s="59" t="s">
        <v>1</v>
      </c>
      <c r="D6" s="179"/>
      <c r="E6" s="59" t="s">
        <v>13</v>
      </c>
      <c r="F6" s="60" t="s">
        <v>1</v>
      </c>
    </row>
    <row r="7" spans="1:6" s="89" customFormat="1" ht="6.75" customHeight="1">
      <c r="A7" s="85"/>
      <c r="B7" s="86"/>
      <c r="C7" s="87"/>
      <c r="D7" s="85"/>
      <c r="E7" s="86"/>
      <c r="F7" s="88"/>
    </row>
    <row r="8" spans="1:6" s="81" customFormat="1" ht="33.75" customHeight="1">
      <c r="A8" s="124" t="s">
        <v>52</v>
      </c>
      <c r="B8" s="125">
        <f>B9+B16</f>
        <v>97914715241</v>
      </c>
      <c r="C8" s="126">
        <f>B8/$B$8*100</f>
        <v>100</v>
      </c>
      <c r="D8" s="124" t="s">
        <v>49</v>
      </c>
      <c r="E8" s="125">
        <f>E9+E11</f>
        <v>45700454282</v>
      </c>
      <c r="F8" s="136">
        <f>E8/$E$24*100</f>
        <v>46.67373455513433</v>
      </c>
    </row>
    <row r="9" spans="1:6" s="81" customFormat="1" ht="33.75" customHeight="1">
      <c r="A9" s="80" t="s">
        <v>69</v>
      </c>
      <c r="B9" s="125">
        <f>B10+B11+B14</f>
        <v>96286218823</v>
      </c>
      <c r="C9" s="126">
        <f>B9/$B$8*100</f>
        <v>98.33682157580529</v>
      </c>
      <c r="D9" s="80" t="s">
        <v>58</v>
      </c>
      <c r="E9" s="125">
        <f>SUM(E10)</f>
        <v>28454282</v>
      </c>
      <c r="F9" s="136">
        <f>E9/$E$24*100</f>
        <v>0.029060271410650325</v>
      </c>
    </row>
    <row r="10" spans="1:6" s="81" customFormat="1" ht="33.75" customHeight="1">
      <c r="A10" s="145" t="s">
        <v>54</v>
      </c>
      <c r="B10" s="127">
        <v>841382</v>
      </c>
      <c r="C10" s="157">
        <f>B10/$B$8*100</f>
        <v>0.0008593008700776843</v>
      </c>
      <c r="D10" s="145" t="s">
        <v>56</v>
      </c>
      <c r="E10" s="127">
        <v>28454282</v>
      </c>
      <c r="F10" s="137">
        <f>E10/$E$24*100</f>
        <v>0.029060271410650325</v>
      </c>
    </row>
    <row r="11" spans="1:6" s="81" customFormat="1" ht="33.75" customHeight="1">
      <c r="A11" s="145" t="s">
        <v>67</v>
      </c>
      <c r="B11" s="128">
        <f>SUM(B12:B13)</f>
        <v>96285377302</v>
      </c>
      <c r="C11" s="129">
        <f aca="true" t="shared" si="0" ref="C11:C19">B11/$B$8*100</f>
        <v>98.33596213297494</v>
      </c>
      <c r="D11" s="84" t="s">
        <v>59</v>
      </c>
      <c r="E11" s="130">
        <f>SUM(E12)</f>
        <v>45672000000</v>
      </c>
      <c r="F11" s="136">
        <f>E11/$E$24*100</f>
        <v>46.64467428372368</v>
      </c>
    </row>
    <row r="12" spans="1:6" s="81" customFormat="1" ht="40.5" customHeight="1">
      <c r="A12" s="144" t="s">
        <v>64</v>
      </c>
      <c r="B12" s="127">
        <v>59999425711</v>
      </c>
      <c r="C12" s="129">
        <f t="shared" si="0"/>
        <v>61.27723045848816</v>
      </c>
      <c r="D12" s="92" t="s">
        <v>57</v>
      </c>
      <c r="E12" s="128">
        <v>45672000000</v>
      </c>
      <c r="F12" s="137">
        <f>E12/$E$24*100</f>
        <v>46.64467428372368</v>
      </c>
    </row>
    <row r="13" spans="1:6" s="81" customFormat="1" ht="48" customHeight="1">
      <c r="A13" s="144" t="s">
        <v>53</v>
      </c>
      <c r="B13" s="127">
        <v>36285951591</v>
      </c>
      <c r="C13" s="129">
        <f t="shared" si="0"/>
        <v>37.05873167448678</v>
      </c>
      <c r="D13" s="82"/>
      <c r="E13" s="127"/>
      <c r="F13" s="137"/>
    </row>
    <row r="14" spans="1:6" s="81" customFormat="1" ht="44.25" customHeight="1">
      <c r="A14" s="145" t="s">
        <v>68</v>
      </c>
      <c r="B14" s="128">
        <f>B15</f>
        <v>139</v>
      </c>
      <c r="C14" s="158">
        <f t="shared" si="0"/>
        <v>1.4196027599924662E-07</v>
      </c>
      <c r="D14" s="80"/>
      <c r="E14" s="125"/>
      <c r="F14" s="136"/>
    </row>
    <row r="15" spans="1:6" s="81" customFormat="1" ht="44.25" customHeight="1">
      <c r="A15" s="159" t="s">
        <v>78</v>
      </c>
      <c r="B15" s="127">
        <v>139</v>
      </c>
      <c r="C15" s="158">
        <f t="shared" si="0"/>
        <v>1.4196027599924662E-07</v>
      </c>
      <c r="D15" s="124" t="s">
        <v>50</v>
      </c>
      <c r="E15" s="125">
        <f>E16+E18</f>
        <v>52214260959</v>
      </c>
      <c r="F15" s="136">
        <f>E15/$E$24*100</f>
        <v>53.32626544486567</v>
      </c>
    </row>
    <row r="16" spans="1:6" s="81" customFormat="1" ht="42.75" customHeight="1">
      <c r="A16" s="80" t="s">
        <v>70</v>
      </c>
      <c r="B16" s="130">
        <f>B17</f>
        <v>1628496418</v>
      </c>
      <c r="C16" s="126">
        <f t="shared" si="0"/>
        <v>1.6631784241947087</v>
      </c>
      <c r="D16" s="84" t="s">
        <v>60</v>
      </c>
      <c r="E16" s="130">
        <f>SUM(E17)</f>
        <v>15928309368</v>
      </c>
      <c r="F16" s="136">
        <f>E16/$E$24*100</f>
        <v>16.26753377037889</v>
      </c>
    </row>
    <row r="17" spans="1:6" s="81" customFormat="1" ht="40.5" customHeight="1">
      <c r="A17" s="92" t="s">
        <v>55</v>
      </c>
      <c r="B17" s="127">
        <f>SUM(B18:B19)</f>
        <v>1628496418</v>
      </c>
      <c r="C17" s="129">
        <f t="shared" si="0"/>
        <v>1.6631784241947087</v>
      </c>
      <c r="D17" s="93" t="s">
        <v>62</v>
      </c>
      <c r="E17" s="128">
        <v>15928309368</v>
      </c>
      <c r="F17" s="137">
        <f>E17/$E$24*100</f>
        <v>16.26753377037889</v>
      </c>
    </row>
    <row r="18" spans="1:6" s="81" customFormat="1" ht="41.25" customHeight="1">
      <c r="A18" s="144" t="s">
        <v>65</v>
      </c>
      <c r="B18" s="128">
        <v>1691474081</v>
      </c>
      <c r="C18" s="129">
        <f t="shared" si="0"/>
        <v>1.7274973193117413</v>
      </c>
      <c r="D18" s="80" t="s">
        <v>61</v>
      </c>
      <c r="E18" s="125">
        <f>SUM(E19)</f>
        <v>36285951591</v>
      </c>
      <c r="F18" s="136">
        <f>E18/$E$24*100</f>
        <v>37.05873167448678</v>
      </c>
    </row>
    <row r="19" spans="1:6" s="81" customFormat="1" ht="47.25" customHeight="1">
      <c r="A19" s="144" t="s">
        <v>66</v>
      </c>
      <c r="B19" s="127">
        <v>-62977663</v>
      </c>
      <c r="C19" s="129">
        <f t="shared" si="0"/>
        <v>-0.06431889511703268</v>
      </c>
      <c r="D19" s="146" t="s">
        <v>63</v>
      </c>
      <c r="E19" s="127">
        <v>36285951591</v>
      </c>
      <c r="F19" s="137">
        <f>E19/$E$24*100</f>
        <v>37.05873167448678</v>
      </c>
    </row>
    <row r="20" spans="1:6" s="81" customFormat="1" ht="47.25" customHeight="1">
      <c r="A20" s="142"/>
      <c r="B20" s="127"/>
      <c r="C20" s="129"/>
      <c r="D20" s="80"/>
      <c r="E20" s="138"/>
      <c r="F20" s="136"/>
    </row>
    <row r="21" spans="1:6" s="81" customFormat="1" ht="47.25" customHeight="1">
      <c r="A21" s="84"/>
      <c r="B21" s="125"/>
      <c r="C21" s="131"/>
      <c r="D21" s="83"/>
      <c r="E21" s="139"/>
      <c r="F21" s="137"/>
    </row>
    <row r="22" spans="1:6" s="2" customFormat="1" ht="28.5" customHeight="1">
      <c r="A22" s="61"/>
      <c r="B22" s="132"/>
      <c r="C22" s="133"/>
      <c r="D22" s="3"/>
      <c r="E22" s="140"/>
      <c r="F22" s="141"/>
    </row>
    <row r="23" spans="1:6" s="2" customFormat="1" ht="28.5" customHeight="1">
      <c r="A23" s="61"/>
      <c r="B23" s="132"/>
      <c r="C23" s="133"/>
      <c r="D23" s="3"/>
      <c r="E23" s="140"/>
      <c r="F23" s="141"/>
    </row>
    <row r="24" spans="1:6" ht="34.5" customHeight="1" thickBot="1">
      <c r="A24" s="143" t="s">
        <v>51</v>
      </c>
      <c r="B24" s="134">
        <f>B9+B16</f>
        <v>97914715241</v>
      </c>
      <c r="C24" s="135">
        <f>B24/$B$8*100</f>
        <v>100</v>
      </c>
      <c r="D24" s="143" t="s">
        <v>51</v>
      </c>
      <c r="E24" s="134">
        <f>E15+E8</f>
        <v>97914715241</v>
      </c>
      <c r="F24" s="155">
        <f>E24/$E$24*100</f>
        <v>100</v>
      </c>
    </row>
    <row r="25" spans="6:8" ht="34.5" customHeight="1">
      <c r="F25" s="4"/>
      <c r="G25" s="5"/>
      <c r="H25" s="5"/>
    </row>
    <row r="26" ht="139.5" customHeight="1" hidden="1"/>
  </sheetData>
  <mergeCells count="7">
    <mergeCell ref="A2:F2"/>
    <mergeCell ref="B4:D4"/>
    <mergeCell ref="E4:F4"/>
    <mergeCell ref="A5:A6"/>
    <mergeCell ref="B5:C5"/>
    <mergeCell ref="D5:D6"/>
    <mergeCell ref="E5:F5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邱姮瑜</cp:lastModifiedBy>
  <cp:lastPrinted>2010-03-26T07:40:28Z</cp:lastPrinted>
  <dcterms:created xsi:type="dcterms:W3CDTF">2001-04-18T03:20:26Z</dcterms:created>
  <dcterms:modified xsi:type="dcterms:W3CDTF">2010-03-26T07:44:24Z</dcterms:modified>
  <cp:category/>
  <cp:version/>
  <cp:contentType/>
  <cp:contentStatus/>
</cp:coreProperties>
</file>