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<sst xmlns="http://schemas.openxmlformats.org/spreadsheetml/2006/main" count="66" uniqueCount="62">
  <si>
    <t>％</t>
  </si>
  <si>
    <t>行政院公營事業民營化基金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</si>
  <si>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</si>
  <si>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</si>
  <si>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</si>
  <si>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</si>
  <si>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</si>
  <si>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</si>
  <si>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</si>
  <si>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</si>
  <si>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</si>
  <si>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</si>
  <si>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</si>
  <si>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</si>
  <si>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</si>
  <si>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</si>
  <si>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</si>
  <si>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</si>
  <si>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</si>
  <si>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</si>
  <si>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</si>
  <si>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</si>
  <si>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</si>
  <si>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</si>
  <si>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</si>
  <si>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</si>
  <si>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</si>
  <si>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</si>
  <si>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</si>
  <si>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</si>
  <si>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</si>
  <si>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</si>
  <si>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</si>
  <si>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</si>
  <si>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</si>
  <si>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</si>
  <si>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行政院公營事業民營化基金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</si>
  <si>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</si>
  <si>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</si>
  <si>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</si>
  <si>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</si>
  <si>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</si>
  <si>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</si>
  <si>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</si>
  <si>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</si>
  <si>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</si>
  <si>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</si>
  <si>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</si>
  <si>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</si>
  <si>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</si>
  <si>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</si>
  <si>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</si>
  <si>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</si>
  <si>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</si>
  <si>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</si>
  <si>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r>
      <t xml:space="preserve">    </t>
    </r>
    <r>
      <rPr>
        <sz val="10"/>
        <rFont val="新細明體"/>
        <family val="1"/>
      </rPr>
      <t>支應政府應負擔之加發</t>
    </r>
    <r>
      <rPr>
        <sz val="10"/>
        <rFont val="Times New Roman"/>
        <family val="1"/>
      </rPr>
      <t xml:space="preserve"> 6 </t>
    </r>
    <r>
      <rPr>
        <sz val="10"/>
        <rFont val="新細明體"/>
        <family val="1"/>
      </rPr>
      <t>個月薪</t>
    </r>
  </si>
  <si>
    <r>
      <t xml:space="preserve">    </t>
    </r>
    <r>
      <rPr>
        <sz val="10"/>
        <rFont val="細明體"/>
        <family val="3"/>
      </rPr>
      <t>給、補償各項損失之費用等民營</t>
    </r>
  </si>
  <si>
    <r>
      <t xml:space="preserve">    </t>
    </r>
    <r>
      <rPr>
        <sz val="10"/>
        <rFont val="細明體"/>
        <family val="3"/>
      </rPr>
      <t>化所需支出計畫</t>
    </r>
  </si>
  <si>
    <t xml:space="preserve">    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</si>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</sst>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vertical="center" wrapText="1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E49"/>
  <sheetViews>
    <sheetView tabSelected="1" view="pageBreakPreview" zoomScaleNormal="75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7.50390625" style="3" customWidth="1"/>
    <col min="4" max="4" width="15.50390625" style="3" customWidth="1"/>
    <col min="5" max="5" width="6.87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10929686</v>
      </c>
      <c r="C7" s="14">
        <f>SUM(C8:C14)</f>
        <v>7500000</v>
      </c>
      <c r="D7" s="56">
        <f aca="true" t="shared" si="0" ref="D7:D47">B7-C7</f>
        <v>3429686</v>
      </c>
      <c r="E7" s="57">
        <f aca="true" t="shared" si="1" ref="E7:E47">IF(C7=0,0,(D7/C7)*100)</f>
        <v>45.73</v>
      </c>
    </row>
    <row r="8" spans="1:5" s="28" customFormat="1" ht="14.25" customHeight="1">
      <c r="A8" s="58" t="s">
        <v>47</v>
      </c>
      <c r="B8" s="24"/>
      <c r="C8" s="24"/>
      <c r="D8" s="59">
        <f t="shared" si="0"/>
        <v>0</v>
      </c>
      <c r="E8" s="60">
        <f t="shared" si="1"/>
        <v>0</v>
      </c>
    </row>
    <row r="9" spans="1:5" s="28" customFormat="1" ht="14.25" customHeight="1">
      <c r="A9" s="58" t="s">
        <v>48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49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50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51</v>
      </c>
      <c r="B12" s="24"/>
      <c r="C12" s="24"/>
      <c r="D12" s="59">
        <f t="shared" si="0"/>
        <v>0</v>
      </c>
      <c r="E12" s="60">
        <f t="shared" si="1"/>
        <v>0</v>
      </c>
    </row>
    <row r="13" spans="1:5" s="28" customFormat="1" ht="14.25" customHeight="1">
      <c r="A13" s="58" t="s">
        <v>52</v>
      </c>
      <c r="B13" s="24"/>
      <c r="C13" s="24"/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53</v>
      </c>
      <c r="B14" s="24">
        <v>10929686</v>
      </c>
      <c r="C14" s="24">
        <v>7500000</v>
      </c>
      <c r="D14" s="59">
        <f t="shared" si="0"/>
        <v>3429686</v>
      </c>
      <c r="E14" s="60">
        <f t="shared" si="1"/>
        <v>45.73</v>
      </c>
    </row>
    <row r="15" spans="1:5" s="18" customFormat="1" ht="20.25" customHeight="1">
      <c r="A15" s="37" t="s">
        <v>54</v>
      </c>
      <c r="B15" s="14">
        <f>SUM(B16:B46)</f>
        <v>4224606106</v>
      </c>
      <c r="C15" s="14">
        <f>SUM(C16:C46)</f>
        <v>4724075000</v>
      </c>
      <c r="D15" s="56">
        <f t="shared" si="0"/>
        <v>-499468894</v>
      </c>
      <c r="E15" s="57">
        <f t="shared" si="1"/>
        <v>-10.57</v>
      </c>
    </row>
    <row r="16" spans="1:5" s="28" customFormat="1" ht="14.25" customHeight="1">
      <c r="A16" s="61" t="s">
        <v>55</v>
      </c>
      <c r="B16" s="24">
        <v>4148128838</v>
      </c>
      <c r="C16" s="24">
        <v>4645566000</v>
      </c>
      <c r="D16" s="59">
        <f t="shared" si="0"/>
        <v>-497437162</v>
      </c>
      <c r="E16" s="60">
        <f t="shared" si="1"/>
        <v>-10.71</v>
      </c>
    </row>
    <row r="17" spans="1:5" s="28" customFormat="1" ht="14.25" customHeight="1">
      <c r="A17" s="62" t="s">
        <v>56</v>
      </c>
      <c r="B17" s="24"/>
      <c r="C17" s="24"/>
      <c r="D17" s="59">
        <f t="shared" si="0"/>
        <v>0</v>
      </c>
      <c r="E17" s="60">
        <f t="shared" si="1"/>
        <v>0</v>
      </c>
    </row>
    <row r="18" spans="1:5" s="28" customFormat="1" ht="14.25" customHeight="1">
      <c r="A18" s="62" t="s">
        <v>57</v>
      </c>
      <c r="B18" s="24"/>
      <c r="C18" s="24"/>
      <c r="D18" s="59">
        <f t="shared" si="0"/>
        <v>0</v>
      </c>
      <c r="E18" s="60">
        <f t="shared" si="1"/>
        <v>0</v>
      </c>
    </row>
    <row r="19" spans="1:5" s="28" customFormat="1" ht="14.25" customHeight="1">
      <c r="A19" s="63" t="s">
        <v>58</v>
      </c>
      <c r="B19" s="24">
        <v>76477268</v>
      </c>
      <c r="C19" s="24">
        <v>78509000</v>
      </c>
      <c r="D19" s="59">
        <f t="shared" si="0"/>
        <v>-2031732</v>
      </c>
      <c r="E19" s="60">
        <f t="shared" si="1"/>
        <v>-2.59</v>
      </c>
    </row>
    <row r="20" spans="1:5" s="28" customFormat="1" ht="14.25" customHeight="1">
      <c r="A20" s="64"/>
      <c r="B20" s="24"/>
      <c r="C20" s="24"/>
      <c r="D20" s="59">
        <f t="shared" si="0"/>
        <v>0</v>
      </c>
      <c r="E20" s="60">
        <f t="shared" si="1"/>
        <v>0</v>
      </c>
    </row>
    <row r="21" spans="1:5" s="28" customFormat="1" ht="14.25" customHeight="1">
      <c r="A21" s="64"/>
      <c r="B21" s="24"/>
      <c r="C21" s="24"/>
      <c r="D21" s="59">
        <f t="shared" si="0"/>
        <v>0</v>
      </c>
      <c r="E21" s="60">
        <f t="shared" si="1"/>
        <v>0</v>
      </c>
    </row>
    <row r="22" spans="1:5" s="28" customFormat="1" ht="14.25" customHeight="1">
      <c r="A22" s="64"/>
      <c r="B22" s="24"/>
      <c r="C22" s="24"/>
      <c r="D22" s="59">
        <f t="shared" si="0"/>
        <v>0</v>
      </c>
      <c r="E22" s="60">
        <f t="shared" si="1"/>
        <v>0</v>
      </c>
    </row>
    <row r="23" spans="1:5" s="28" customFormat="1" ht="14.25" customHeight="1">
      <c r="A23" s="64"/>
      <c r="B23" s="24"/>
      <c r="C23" s="24"/>
      <c r="D23" s="59">
        <f t="shared" si="0"/>
        <v>0</v>
      </c>
      <c r="E23" s="60">
        <f t="shared" si="1"/>
        <v>0</v>
      </c>
    </row>
    <row r="24" spans="1:5" s="28" customFormat="1" ht="14.25" customHeight="1">
      <c r="A24" s="64"/>
      <c r="B24" s="24"/>
      <c r="C24" s="24"/>
      <c r="D24" s="59">
        <f t="shared" si="0"/>
        <v>0</v>
      </c>
      <c r="E24" s="60">
        <f t="shared" si="1"/>
        <v>0</v>
      </c>
    </row>
    <row r="25" spans="1:5" s="28" customFormat="1" ht="14.25" customHeight="1">
      <c r="A25" s="64"/>
      <c r="B25" s="24"/>
      <c r="C25" s="24"/>
      <c r="D25" s="59">
        <f t="shared" si="0"/>
        <v>0</v>
      </c>
      <c r="E25" s="60">
        <f t="shared" si="1"/>
        <v>0</v>
      </c>
    </row>
    <row r="26" spans="1:5" s="28" customFormat="1" ht="14.25" customHeight="1">
      <c r="A26" s="64"/>
      <c r="B26" s="24"/>
      <c r="C26" s="24"/>
      <c r="D26" s="59">
        <f t="shared" si="0"/>
        <v>0</v>
      </c>
      <c r="E26" s="60">
        <f t="shared" si="1"/>
        <v>0</v>
      </c>
    </row>
    <row r="27" spans="1:5" s="28" customFormat="1" ht="14.25" customHeight="1">
      <c r="A27" s="64"/>
      <c r="B27" s="24"/>
      <c r="C27" s="24"/>
      <c r="D27" s="59">
        <f t="shared" si="0"/>
        <v>0</v>
      </c>
      <c r="E27" s="60">
        <f t="shared" si="1"/>
        <v>0</v>
      </c>
    </row>
    <row r="28" spans="1:5" s="28" customFormat="1" ht="14.25" customHeight="1">
      <c r="A28" s="64"/>
      <c r="B28" s="24"/>
      <c r="C28" s="24"/>
      <c r="D28" s="59">
        <f t="shared" si="0"/>
        <v>0</v>
      </c>
      <c r="E28" s="60">
        <f t="shared" si="1"/>
        <v>0</v>
      </c>
    </row>
    <row r="29" spans="1:5" s="28" customFormat="1" ht="14.25" customHeight="1">
      <c r="A29" s="64"/>
      <c r="B29" s="24"/>
      <c r="C29" s="24"/>
      <c r="D29" s="59">
        <f t="shared" si="0"/>
        <v>0</v>
      </c>
      <c r="E29" s="60">
        <f t="shared" si="1"/>
        <v>0</v>
      </c>
    </row>
    <row r="30" spans="1:5" s="28" customFormat="1" ht="14.25" customHeight="1">
      <c r="A30" s="64"/>
      <c r="B30" s="24"/>
      <c r="C30" s="24"/>
      <c r="D30" s="59">
        <f t="shared" si="0"/>
        <v>0</v>
      </c>
      <c r="E30" s="60">
        <f t="shared" si="1"/>
        <v>0</v>
      </c>
    </row>
    <row r="31" spans="1:5" s="28" customFormat="1" ht="14.25" customHeight="1">
      <c r="A31" s="64"/>
      <c r="B31" s="24"/>
      <c r="C31" s="24"/>
      <c r="D31" s="59">
        <f t="shared" si="0"/>
        <v>0</v>
      </c>
      <c r="E31" s="60">
        <f t="shared" si="1"/>
        <v>0</v>
      </c>
    </row>
    <row r="32" spans="1:5" s="28" customFormat="1" ht="14.25" customHeight="1">
      <c r="A32" s="64"/>
      <c r="B32" s="24"/>
      <c r="C32" s="24"/>
      <c r="D32" s="59">
        <f t="shared" si="0"/>
        <v>0</v>
      </c>
      <c r="E32" s="60">
        <f t="shared" si="1"/>
        <v>0</v>
      </c>
    </row>
    <row r="33" spans="1:5" s="28" customFormat="1" ht="14.25" customHeight="1">
      <c r="A33" s="64"/>
      <c r="B33" s="24"/>
      <c r="C33" s="24"/>
      <c r="D33" s="59">
        <f t="shared" si="0"/>
        <v>0</v>
      </c>
      <c r="E33" s="60">
        <f t="shared" si="1"/>
        <v>0</v>
      </c>
    </row>
    <row r="34" spans="1:5" s="28" customFormat="1" ht="14.25" customHeight="1">
      <c r="A34" s="64"/>
      <c r="B34" s="24"/>
      <c r="C34" s="24"/>
      <c r="D34" s="59">
        <f t="shared" si="0"/>
        <v>0</v>
      </c>
      <c r="E34" s="60">
        <f t="shared" si="1"/>
        <v>0</v>
      </c>
    </row>
    <row r="35" spans="1:5" s="28" customFormat="1" ht="14.25" customHeight="1">
      <c r="A35" s="64"/>
      <c r="B35" s="24"/>
      <c r="C35" s="24"/>
      <c r="D35" s="59">
        <f t="shared" si="0"/>
        <v>0</v>
      </c>
      <c r="E35" s="60">
        <f t="shared" si="1"/>
        <v>0</v>
      </c>
    </row>
    <row r="36" spans="1:5" s="28" customFormat="1" ht="14.25" customHeight="1">
      <c r="A36" s="64"/>
      <c r="B36" s="24"/>
      <c r="C36" s="24"/>
      <c r="D36" s="59">
        <f t="shared" si="0"/>
        <v>0</v>
      </c>
      <c r="E36" s="60">
        <f t="shared" si="1"/>
        <v>0</v>
      </c>
    </row>
    <row r="37" spans="1:5" s="28" customFormat="1" ht="14.25" customHeight="1">
      <c r="A37" s="64"/>
      <c r="B37" s="24"/>
      <c r="C37" s="24"/>
      <c r="D37" s="59">
        <f t="shared" si="0"/>
        <v>0</v>
      </c>
      <c r="E37" s="60">
        <f t="shared" si="1"/>
        <v>0</v>
      </c>
    </row>
    <row r="38" spans="1:5" s="28" customFormat="1" ht="14.25" customHeight="1">
      <c r="A38" s="64"/>
      <c r="B38" s="24"/>
      <c r="C38" s="24"/>
      <c r="D38" s="59">
        <f t="shared" si="0"/>
        <v>0</v>
      </c>
      <c r="E38" s="60">
        <f t="shared" si="1"/>
        <v>0</v>
      </c>
    </row>
    <row r="39" spans="1:5" s="28" customFormat="1" ht="14.25" customHeight="1">
      <c r="A39" s="64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12" customHeight="1">
      <c r="A40" s="64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12" customHeight="1">
      <c r="A41" s="64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12" customHeight="1">
      <c r="A42" s="64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12" customHeight="1">
      <c r="A43" s="64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12" customHeight="1">
      <c r="A44" s="64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12" customHeight="1">
      <c r="A45" s="64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12" customHeight="1">
      <c r="A46" s="64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59</v>
      </c>
      <c r="B47" s="14">
        <f>B7-B15</f>
        <v>-4213676420</v>
      </c>
      <c r="C47" s="14">
        <f>C7-C15</f>
        <v>-4716575000</v>
      </c>
      <c r="D47" s="56">
        <f t="shared" si="0"/>
        <v>502898580</v>
      </c>
      <c r="E47" s="57">
        <f t="shared" si="1"/>
        <v>-10.66</v>
      </c>
    </row>
    <row r="48" spans="1:5" s="18" customFormat="1" ht="15.75" customHeight="1">
      <c r="A48" s="37" t="s">
        <v>60</v>
      </c>
      <c r="B48" s="65">
        <v>-34970988598</v>
      </c>
      <c r="C48" s="65">
        <v>-33283882000</v>
      </c>
      <c r="D48" s="56"/>
      <c r="E48" s="57"/>
    </row>
    <row r="49" spans="1:5" s="18" customFormat="1" ht="15.75" customHeight="1" thickBot="1">
      <c r="A49" s="66" t="s">
        <v>61</v>
      </c>
      <c r="B49" s="39">
        <f>B47+B48</f>
        <v>-39184665018</v>
      </c>
      <c r="C49" s="39">
        <f>C47+C48</f>
        <v>-38000457000</v>
      </c>
      <c r="D49" s="67"/>
      <c r="E49" s="68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6.125" style="3" customWidth="1"/>
    <col min="3" max="3" width="7.75390625" style="3" customWidth="1"/>
    <col min="4" max="4" width="18.375" style="3" customWidth="1"/>
    <col min="5" max="5" width="16.875" style="3" customWidth="1"/>
    <col min="6" max="6" width="11.0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70426607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39255091625</v>
      </c>
      <c r="F6" s="17">
        <f aca="true" t="shared" si="1" ref="F6:F16">ROUND(IF(E$35&gt;0,(E6/E$35)*100,0),2)</f>
        <v>55739.01</v>
      </c>
    </row>
    <row r="7" spans="1:6" s="18" customFormat="1" ht="24.75" customHeight="1">
      <c r="A7" s="19" t="s">
        <v>9</v>
      </c>
      <c r="B7" s="14">
        <f>SUM(B8:B13)</f>
        <v>70426607</v>
      </c>
      <c r="C7" s="20">
        <f t="shared" si="0"/>
        <v>100</v>
      </c>
      <c r="D7" s="21" t="s">
        <v>10</v>
      </c>
      <c r="E7" s="14">
        <f>SUM(E8:E10)</f>
        <v>39255091625</v>
      </c>
      <c r="F7" s="22">
        <f t="shared" si="1"/>
        <v>55739.01</v>
      </c>
    </row>
    <row r="8" spans="1:6" s="28" customFormat="1" ht="24.75" customHeight="1">
      <c r="A8" s="23" t="s">
        <v>11</v>
      </c>
      <c r="B8" s="24">
        <v>70426607</v>
      </c>
      <c r="C8" s="25">
        <f t="shared" si="0"/>
        <v>100</v>
      </c>
      <c r="D8" s="26" t="s">
        <v>12</v>
      </c>
      <c r="E8" s="24">
        <v>39200000000</v>
      </c>
      <c r="F8" s="27">
        <f t="shared" si="1"/>
        <v>55660.78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55091625</v>
      </c>
      <c r="F9" s="27">
        <f t="shared" si="1"/>
        <v>78.23</v>
      </c>
    </row>
    <row r="10" spans="1:6" s="28" customFormat="1" ht="24.75" customHeight="1">
      <c r="A10" s="23" t="s">
        <v>15</v>
      </c>
      <c r="B10" s="24"/>
      <c r="C10" s="25">
        <f t="shared" si="0"/>
        <v>0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0</v>
      </c>
      <c r="F11" s="22">
        <f t="shared" si="1"/>
        <v>0</v>
      </c>
    </row>
    <row r="12" spans="1:6" s="28" customFormat="1" ht="24.75" customHeight="1">
      <c r="A12" s="23" t="s">
        <v>19</v>
      </c>
      <c r="B12" s="24"/>
      <c r="C12" s="25">
        <f t="shared" si="0"/>
        <v>0</v>
      </c>
      <c r="D12" s="26" t="s">
        <v>20</v>
      </c>
      <c r="E12" s="24"/>
      <c r="F12" s="27">
        <f t="shared" si="1"/>
        <v>0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-39184665018</v>
      </c>
      <c r="F13" s="22">
        <f t="shared" si="1"/>
        <v>-55639.01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-39184665018</v>
      </c>
      <c r="F14" s="22">
        <f t="shared" si="1"/>
        <v>-55639.01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-39184665018</v>
      </c>
      <c r="F15" s="27">
        <f t="shared" si="1"/>
        <v>-55639.01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70426607</v>
      </c>
      <c r="C35" s="39">
        <f>IF(B$6&gt;0,(B35/B$6)*100,0)</f>
        <v>100</v>
      </c>
      <c r="D35" s="40" t="s">
        <v>35</v>
      </c>
      <c r="E35" s="41">
        <f>E6+E13</f>
        <v>70426607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2010-09-03T01:13:15Z</dcterms:created>
  <dcterms:modified xsi:type="dcterms:W3CDTF">2010-09-03T01:13:51Z</dcterms:modified>
  <cp:category/>
  <cp:version/>
  <cp:contentType/>
  <cp:contentStatus/>
</cp:coreProperties>
</file>