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<sst xmlns="http://schemas.openxmlformats.org/spreadsheetml/2006/main" count="66" uniqueCount="62">
  <si>
    <t>％</t>
  </si>
  <si>
    <t>核能發電後端營運基金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</si>
  <si>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</si>
  <si>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</si>
  <si>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</si>
  <si>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</si>
  <si>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</si>
  <si>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</si>
  <si>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</si>
  <si>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</si>
  <si>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</si>
  <si>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</si>
  <si>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</si>
  <si>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</si>
  <si>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</si>
  <si>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</si>
  <si>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</si>
  <si>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</si>
  <si>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</si>
  <si>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</si>
  <si>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</si>
  <si>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</si>
  <si>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</si>
  <si>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</si>
  <si>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</si>
  <si>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</si>
  <si>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</si>
  <si>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</si>
  <si>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</si>
  <si>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</si>
  <si>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</si>
  <si>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</si>
  <si>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</si>
  <si>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</si>
  <si>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</si>
  <si>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</si>
  <si>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t>核能發電後端營運基金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</si>
  <si>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</si>
  <si>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</si>
  <si>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</si>
  <si>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</si>
  <si>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</si>
  <si>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</si>
  <si>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</si>
  <si>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</si>
  <si>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</si>
  <si>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</si>
  <si>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</si>
  <si>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</si>
  <si>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</si>
  <si>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</si>
  <si>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</si>
  <si>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</si>
  <si>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</si>
  <si>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</si>
  <si>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低放射性廢棄物處理、貯存及最
終處置計畫</t>
  </si>
  <si>
    <t>用過核子燃料貯存及最終處置計
畫</t>
  </si>
  <si>
    <t>核子設施除役拆廠及其廢棄物處
理及最終處置計畫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</si>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</sst>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76" fontId="20" fillId="0" borderId="6" xfId="0" applyNumberFormat="1" applyFont="1" applyBorder="1" applyAlignment="1" applyProtection="1">
      <alignment vertical="center"/>
      <protection locked="0"/>
    </xf>
    <xf numFmtId="176" fontId="20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0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0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7" fontId="20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0" fillId="0" borderId="6" xfId="0" applyNumberFormat="1" applyFont="1" applyBorder="1" applyAlignment="1" applyProtection="1">
      <alignment vertical="center"/>
      <protection/>
    </xf>
    <xf numFmtId="186" fontId="20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0" fontId="19" fillId="0" borderId="6" xfId="0" applyFont="1" applyBorder="1" applyAlignment="1" applyProtection="1">
      <alignment horizontal="left" vertical="center" indent="1"/>
      <protection locked="0"/>
    </xf>
    <xf numFmtId="176" fontId="17" fillId="0" borderId="6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49"/>
  <sheetViews>
    <sheetView tabSelected="1" view="pageBreakPreview" zoomScaleNormal="75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6.50390625" style="3" customWidth="1"/>
    <col min="5" max="5" width="7.125" style="3" customWidth="1"/>
    <col min="6" max="16384" width="9.00390625" style="3" customWidth="1"/>
  </cols>
  <sheetData>
    <row r="1" spans="1:5" s="12" customFormat="1" ht="27.75" customHeight="1">
      <c r="A1" s="1" t="s">
        <v>36</v>
      </c>
      <c r="B1" s="2"/>
      <c r="C1" s="2"/>
      <c r="D1" s="2"/>
      <c r="E1" s="2"/>
    </row>
    <row r="2" spans="1:5" s="47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8" t="s">
        <v>40</v>
      </c>
      <c r="B5" s="49" t="s">
        <v>41</v>
      </c>
      <c r="C5" s="49" t="s">
        <v>42</v>
      </c>
      <c r="D5" s="49" t="s">
        <v>43</v>
      </c>
      <c r="E5" s="50"/>
    </row>
    <row r="6" spans="1:5" s="12" customFormat="1" ht="16.5">
      <c r="A6" s="51"/>
      <c r="B6" s="52"/>
      <c r="C6" s="52"/>
      <c r="D6" s="53" t="s">
        <v>44</v>
      </c>
      <c r="E6" s="54" t="s">
        <v>45</v>
      </c>
    </row>
    <row r="7" spans="1:5" s="18" customFormat="1" ht="20.25" customHeight="1">
      <c r="A7" s="55" t="s">
        <v>46</v>
      </c>
      <c r="B7" s="14">
        <f>SUM(B8:B14)</f>
        <v>4307170957</v>
      </c>
      <c r="C7" s="14">
        <f>SUM(C8:C14)</f>
        <v>5575653000</v>
      </c>
      <c r="D7" s="56">
        <f aca="true" t="shared" si="0" ref="D7:D47">B7-C7</f>
        <v>-1268482043</v>
      </c>
      <c r="E7" s="57">
        <f aca="true" t="shared" si="1" ref="E7:E47">IF(C7=0,0,(D7/C7)*100)</f>
        <v>-22.75</v>
      </c>
    </row>
    <row r="8" spans="1:5" s="28" customFormat="1" ht="14.25" customHeight="1">
      <c r="A8" s="58" t="s">
        <v>47</v>
      </c>
      <c r="B8" s="24"/>
      <c r="C8" s="24"/>
      <c r="D8" s="59">
        <f t="shared" si="0"/>
        <v>0</v>
      </c>
      <c r="E8" s="60">
        <f t="shared" si="1"/>
        <v>0</v>
      </c>
    </row>
    <row r="9" spans="1:5" s="28" customFormat="1" ht="14.25" customHeight="1">
      <c r="A9" s="58" t="s">
        <v>48</v>
      </c>
      <c r="B9" s="24"/>
      <c r="C9" s="24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8" t="s">
        <v>49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50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51</v>
      </c>
      <c r="B12" s="24">
        <v>958057207</v>
      </c>
      <c r="C12" s="24">
        <v>2257633000</v>
      </c>
      <c r="D12" s="59">
        <f t="shared" si="0"/>
        <v>-1299575793</v>
      </c>
      <c r="E12" s="60">
        <f t="shared" si="1"/>
        <v>-57.56</v>
      </c>
    </row>
    <row r="13" spans="1:5" s="28" customFormat="1" ht="14.25" customHeight="1">
      <c r="A13" s="58" t="s">
        <v>52</v>
      </c>
      <c r="B13" s="24"/>
      <c r="C13" s="24"/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53</v>
      </c>
      <c r="B14" s="24">
        <v>3349113750</v>
      </c>
      <c r="C14" s="24">
        <v>3318020000</v>
      </c>
      <c r="D14" s="59">
        <f t="shared" si="0"/>
        <v>31093750</v>
      </c>
      <c r="E14" s="60">
        <f t="shared" si="1"/>
        <v>0.94</v>
      </c>
    </row>
    <row r="15" spans="1:5" s="18" customFormat="1" ht="20.25" customHeight="1">
      <c r="A15" s="37" t="s">
        <v>54</v>
      </c>
      <c r="B15" s="14">
        <f>SUM(B16:B46)</f>
        <v>663564486</v>
      </c>
      <c r="C15" s="14">
        <f>SUM(C16:C46)</f>
        <v>812564000</v>
      </c>
      <c r="D15" s="56">
        <f t="shared" si="0"/>
        <v>-148999514</v>
      </c>
      <c r="E15" s="57">
        <f t="shared" si="1"/>
        <v>-18.34</v>
      </c>
    </row>
    <row r="16" spans="1:5" s="28" customFormat="1" ht="27.75" customHeight="1">
      <c r="A16" s="61" t="s">
        <v>55</v>
      </c>
      <c r="B16" s="24">
        <v>401054797</v>
      </c>
      <c r="C16" s="24">
        <v>566423000</v>
      </c>
      <c r="D16" s="59">
        <f t="shared" si="0"/>
        <v>-165368203</v>
      </c>
      <c r="E16" s="60">
        <f t="shared" si="1"/>
        <v>-29.2</v>
      </c>
    </row>
    <row r="17" spans="1:5" s="28" customFormat="1" ht="29.25" customHeight="1">
      <c r="A17" s="61" t="s">
        <v>56</v>
      </c>
      <c r="B17" s="24">
        <v>261285991</v>
      </c>
      <c r="C17" s="24">
        <v>243851000</v>
      </c>
      <c r="D17" s="59">
        <f t="shared" si="0"/>
        <v>17434991</v>
      </c>
      <c r="E17" s="60">
        <f t="shared" si="1"/>
        <v>7.15</v>
      </c>
    </row>
    <row r="18" spans="1:5" s="28" customFormat="1" ht="29.25" customHeight="1">
      <c r="A18" s="61" t="s">
        <v>57</v>
      </c>
      <c r="B18" s="24">
        <v>655881</v>
      </c>
      <c r="C18" s="24">
        <v>1120000</v>
      </c>
      <c r="D18" s="59">
        <f t="shared" si="0"/>
        <v>-464119</v>
      </c>
      <c r="E18" s="60">
        <f t="shared" si="1"/>
        <v>-41.44</v>
      </c>
    </row>
    <row r="19" spans="1:5" s="28" customFormat="1" ht="14.25" customHeight="1">
      <c r="A19" s="62" t="s">
        <v>58</v>
      </c>
      <c r="B19" s="24">
        <v>567817</v>
      </c>
      <c r="C19" s="24">
        <v>1170000</v>
      </c>
      <c r="D19" s="59">
        <f t="shared" si="0"/>
        <v>-602183</v>
      </c>
      <c r="E19" s="60">
        <f t="shared" si="1"/>
        <v>-51.47</v>
      </c>
    </row>
    <row r="20" spans="1:5" s="28" customFormat="1" ht="11.25" customHeight="1">
      <c r="A20" s="61"/>
      <c r="B20" s="24"/>
      <c r="C20" s="24"/>
      <c r="D20" s="59">
        <f t="shared" si="0"/>
        <v>0</v>
      </c>
      <c r="E20" s="60">
        <f t="shared" si="1"/>
        <v>0</v>
      </c>
    </row>
    <row r="21" spans="1:5" s="28" customFormat="1" ht="11.25" customHeight="1">
      <c r="A21" s="61"/>
      <c r="B21" s="24"/>
      <c r="C21" s="24"/>
      <c r="D21" s="59">
        <f t="shared" si="0"/>
        <v>0</v>
      </c>
      <c r="E21" s="60">
        <f t="shared" si="1"/>
        <v>0</v>
      </c>
    </row>
    <row r="22" spans="1:5" s="28" customFormat="1" ht="11.25" customHeight="1">
      <c r="A22" s="61"/>
      <c r="B22" s="24"/>
      <c r="C22" s="24"/>
      <c r="D22" s="59">
        <f t="shared" si="0"/>
        <v>0</v>
      </c>
      <c r="E22" s="60">
        <f t="shared" si="1"/>
        <v>0</v>
      </c>
    </row>
    <row r="23" spans="1:5" s="28" customFormat="1" ht="11.25" customHeight="1">
      <c r="A23" s="61"/>
      <c r="B23" s="24"/>
      <c r="C23" s="24"/>
      <c r="D23" s="59">
        <f t="shared" si="0"/>
        <v>0</v>
      </c>
      <c r="E23" s="60">
        <f t="shared" si="1"/>
        <v>0</v>
      </c>
    </row>
    <row r="24" spans="1:5" s="28" customFormat="1" ht="11.25" customHeight="1">
      <c r="A24" s="61"/>
      <c r="B24" s="24"/>
      <c r="C24" s="24"/>
      <c r="D24" s="59">
        <f t="shared" si="0"/>
        <v>0</v>
      </c>
      <c r="E24" s="60">
        <f t="shared" si="1"/>
        <v>0</v>
      </c>
    </row>
    <row r="25" spans="1:5" s="28" customFormat="1" ht="11.25" customHeight="1">
      <c r="A25" s="61"/>
      <c r="B25" s="24"/>
      <c r="C25" s="24"/>
      <c r="D25" s="59">
        <f t="shared" si="0"/>
        <v>0</v>
      </c>
      <c r="E25" s="60">
        <f t="shared" si="1"/>
        <v>0</v>
      </c>
    </row>
    <row r="26" spans="1:5" s="28" customFormat="1" ht="11.25" customHeight="1">
      <c r="A26" s="61"/>
      <c r="B26" s="24"/>
      <c r="C26" s="24"/>
      <c r="D26" s="59">
        <f t="shared" si="0"/>
        <v>0</v>
      </c>
      <c r="E26" s="60">
        <f t="shared" si="1"/>
        <v>0</v>
      </c>
    </row>
    <row r="27" spans="1:5" s="28" customFormat="1" ht="11.25" customHeight="1">
      <c r="A27" s="61"/>
      <c r="B27" s="24"/>
      <c r="C27" s="24"/>
      <c r="D27" s="59">
        <f t="shared" si="0"/>
        <v>0</v>
      </c>
      <c r="E27" s="60">
        <f t="shared" si="1"/>
        <v>0</v>
      </c>
    </row>
    <row r="28" spans="1:5" s="28" customFormat="1" ht="11.25" customHeight="1">
      <c r="A28" s="61"/>
      <c r="B28" s="24"/>
      <c r="C28" s="24"/>
      <c r="D28" s="59">
        <f t="shared" si="0"/>
        <v>0</v>
      </c>
      <c r="E28" s="60">
        <f t="shared" si="1"/>
        <v>0</v>
      </c>
    </row>
    <row r="29" spans="1:5" s="28" customFormat="1" ht="12" customHeight="1">
      <c r="A29" s="61"/>
      <c r="B29" s="24"/>
      <c r="C29" s="24"/>
      <c r="D29" s="59">
        <f t="shared" si="0"/>
        <v>0</v>
      </c>
      <c r="E29" s="60">
        <f t="shared" si="1"/>
        <v>0</v>
      </c>
    </row>
    <row r="30" spans="1:5" s="28" customFormat="1" ht="11.25" customHeight="1">
      <c r="A30" s="61"/>
      <c r="B30" s="24"/>
      <c r="C30" s="24"/>
      <c r="D30" s="59">
        <f t="shared" si="0"/>
        <v>0</v>
      </c>
      <c r="E30" s="60">
        <f t="shared" si="1"/>
        <v>0</v>
      </c>
    </row>
    <row r="31" spans="1:5" s="28" customFormat="1" ht="11.25" customHeight="1">
      <c r="A31" s="61"/>
      <c r="B31" s="24"/>
      <c r="C31" s="24"/>
      <c r="D31" s="59">
        <f t="shared" si="0"/>
        <v>0</v>
      </c>
      <c r="E31" s="60">
        <f t="shared" si="1"/>
        <v>0</v>
      </c>
    </row>
    <row r="32" spans="1:5" s="28" customFormat="1" ht="11.25" customHeight="1">
      <c r="A32" s="61"/>
      <c r="B32" s="24"/>
      <c r="C32" s="24"/>
      <c r="D32" s="59">
        <f t="shared" si="0"/>
        <v>0</v>
      </c>
      <c r="E32" s="60">
        <f t="shared" si="1"/>
        <v>0</v>
      </c>
    </row>
    <row r="33" spans="1:5" s="28" customFormat="1" ht="11.25" customHeight="1">
      <c r="A33" s="61"/>
      <c r="B33" s="24"/>
      <c r="C33" s="24"/>
      <c r="D33" s="59">
        <f t="shared" si="0"/>
        <v>0</v>
      </c>
      <c r="E33" s="60">
        <f t="shared" si="1"/>
        <v>0</v>
      </c>
    </row>
    <row r="34" spans="1:5" s="28" customFormat="1" ht="11.25" customHeight="1">
      <c r="A34" s="61"/>
      <c r="B34" s="24"/>
      <c r="C34" s="24"/>
      <c r="D34" s="59">
        <f t="shared" si="0"/>
        <v>0</v>
      </c>
      <c r="E34" s="60">
        <f t="shared" si="1"/>
        <v>0</v>
      </c>
    </row>
    <row r="35" spans="1:5" s="28" customFormat="1" ht="14.25" customHeight="1">
      <c r="A35" s="61"/>
      <c r="B35" s="24"/>
      <c r="C35" s="24"/>
      <c r="D35" s="59">
        <f t="shared" si="0"/>
        <v>0</v>
      </c>
      <c r="E35" s="60">
        <f t="shared" si="1"/>
        <v>0</v>
      </c>
    </row>
    <row r="36" spans="1:5" s="28" customFormat="1" ht="14.25" customHeight="1">
      <c r="A36" s="61"/>
      <c r="B36" s="24"/>
      <c r="C36" s="24"/>
      <c r="D36" s="59">
        <f t="shared" si="0"/>
        <v>0</v>
      </c>
      <c r="E36" s="60">
        <f t="shared" si="1"/>
        <v>0</v>
      </c>
    </row>
    <row r="37" spans="1:5" s="28" customFormat="1" ht="14.25" customHeight="1">
      <c r="A37" s="61"/>
      <c r="B37" s="24"/>
      <c r="C37" s="24"/>
      <c r="D37" s="59">
        <f t="shared" si="0"/>
        <v>0</v>
      </c>
      <c r="E37" s="60">
        <f t="shared" si="1"/>
        <v>0</v>
      </c>
    </row>
    <row r="38" spans="1:5" s="28" customFormat="1" ht="14.25" customHeight="1">
      <c r="A38" s="61"/>
      <c r="B38" s="24"/>
      <c r="C38" s="24"/>
      <c r="D38" s="59">
        <f t="shared" si="0"/>
        <v>0</v>
      </c>
      <c r="E38" s="60">
        <f t="shared" si="1"/>
        <v>0</v>
      </c>
    </row>
    <row r="39" spans="1:5" s="28" customFormat="1" ht="14.25" customHeight="1">
      <c r="A39" s="61"/>
      <c r="B39" s="24"/>
      <c r="C39" s="24"/>
      <c r="D39" s="59">
        <f t="shared" si="0"/>
        <v>0</v>
      </c>
      <c r="E39" s="60">
        <f t="shared" si="1"/>
        <v>0</v>
      </c>
    </row>
    <row r="40" spans="1:5" s="28" customFormat="1" ht="12" customHeight="1">
      <c r="A40" s="61"/>
      <c r="B40" s="24"/>
      <c r="C40" s="24"/>
      <c r="D40" s="59">
        <f t="shared" si="0"/>
        <v>0</v>
      </c>
      <c r="E40" s="60">
        <f t="shared" si="1"/>
        <v>0</v>
      </c>
    </row>
    <row r="41" spans="1:5" s="28" customFormat="1" ht="12" customHeight="1">
      <c r="A41" s="61"/>
      <c r="B41" s="24"/>
      <c r="C41" s="24"/>
      <c r="D41" s="59">
        <f t="shared" si="0"/>
        <v>0</v>
      </c>
      <c r="E41" s="60">
        <f t="shared" si="1"/>
        <v>0</v>
      </c>
    </row>
    <row r="42" spans="1:5" s="28" customFormat="1" ht="12" customHeight="1">
      <c r="A42" s="61"/>
      <c r="B42" s="24"/>
      <c r="C42" s="24"/>
      <c r="D42" s="59">
        <f t="shared" si="0"/>
        <v>0</v>
      </c>
      <c r="E42" s="60">
        <f t="shared" si="1"/>
        <v>0</v>
      </c>
    </row>
    <row r="43" spans="1:5" s="28" customFormat="1" ht="12" customHeight="1">
      <c r="A43" s="61"/>
      <c r="B43" s="24"/>
      <c r="C43" s="24"/>
      <c r="D43" s="59">
        <f t="shared" si="0"/>
        <v>0</v>
      </c>
      <c r="E43" s="60">
        <f t="shared" si="1"/>
        <v>0</v>
      </c>
    </row>
    <row r="44" spans="1:5" s="28" customFormat="1" ht="12" customHeight="1">
      <c r="A44" s="61"/>
      <c r="B44" s="24"/>
      <c r="C44" s="24"/>
      <c r="D44" s="59">
        <f t="shared" si="0"/>
        <v>0</v>
      </c>
      <c r="E44" s="60">
        <f t="shared" si="1"/>
        <v>0</v>
      </c>
    </row>
    <row r="45" spans="1:5" s="28" customFormat="1" ht="12" customHeight="1">
      <c r="A45" s="61"/>
      <c r="B45" s="24"/>
      <c r="C45" s="24"/>
      <c r="D45" s="59">
        <f t="shared" si="0"/>
        <v>0</v>
      </c>
      <c r="E45" s="60">
        <f t="shared" si="1"/>
        <v>0</v>
      </c>
    </row>
    <row r="46" spans="1:5" s="28" customFormat="1" ht="12" customHeight="1">
      <c r="A46" s="61"/>
      <c r="B46" s="24"/>
      <c r="C46" s="24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7" t="s">
        <v>59</v>
      </c>
      <c r="B47" s="14">
        <f>B7-B15</f>
        <v>3643606471</v>
      </c>
      <c r="C47" s="14">
        <f>C7-C15</f>
        <v>4763089000</v>
      </c>
      <c r="D47" s="56">
        <f t="shared" si="0"/>
        <v>-1119482529</v>
      </c>
      <c r="E47" s="57">
        <f t="shared" si="1"/>
        <v>-23.5</v>
      </c>
    </row>
    <row r="48" spans="1:5" s="18" customFormat="1" ht="15.75" customHeight="1">
      <c r="A48" s="37" t="s">
        <v>60</v>
      </c>
      <c r="B48" s="63">
        <v>200650838561</v>
      </c>
      <c r="C48" s="63">
        <v>200073550000</v>
      </c>
      <c r="D48" s="56"/>
      <c r="E48" s="57"/>
    </row>
    <row r="49" spans="1:5" s="18" customFormat="1" ht="15.75" customHeight="1" thickBot="1">
      <c r="A49" s="64" t="s">
        <v>61</v>
      </c>
      <c r="B49" s="39">
        <f>B47+B48</f>
        <v>204294445032</v>
      </c>
      <c r="C49" s="39">
        <f>C47+C48</f>
        <v>204836639000</v>
      </c>
      <c r="D49" s="65"/>
      <c r="E49" s="66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204992570217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698125185</v>
      </c>
      <c r="F6" s="17">
        <f aca="true" t="shared" si="1" ref="F6:F16">ROUND(IF(E$35&gt;0,(E6/E$35)*100,0),2)</f>
        <v>0.34</v>
      </c>
    </row>
    <row r="7" spans="1:6" s="18" customFormat="1" ht="24.75" customHeight="1">
      <c r="A7" s="19" t="s">
        <v>9</v>
      </c>
      <c r="B7" s="14">
        <f>SUM(B8:B13)</f>
        <v>25828045328</v>
      </c>
      <c r="C7" s="20">
        <f t="shared" si="0"/>
        <v>12.6</v>
      </c>
      <c r="D7" s="21" t="s">
        <v>10</v>
      </c>
      <c r="E7" s="14">
        <f>SUM(E8:E10)</f>
        <v>698125185</v>
      </c>
      <c r="F7" s="22">
        <f t="shared" si="1"/>
        <v>0.34</v>
      </c>
    </row>
    <row r="8" spans="1:6" s="28" customFormat="1" ht="24.75" customHeight="1">
      <c r="A8" s="23" t="s">
        <v>11</v>
      </c>
      <c r="B8" s="24">
        <v>1415166001</v>
      </c>
      <c r="C8" s="25">
        <f t="shared" si="0"/>
        <v>0.69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>
        <v>698125185</v>
      </c>
      <c r="F9" s="27">
        <f t="shared" si="1"/>
        <v>0.34</v>
      </c>
    </row>
    <row r="10" spans="1:6" s="28" customFormat="1" ht="24.75" customHeight="1">
      <c r="A10" s="23" t="s">
        <v>15</v>
      </c>
      <c r="B10" s="24">
        <v>4210421312</v>
      </c>
      <c r="C10" s="25">
        <f t="shared" si="0"/>
        <v>2.05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0</v>
      </c>
      <c r="F11" s="22">
        <f t="shared" si="1"/>
        <v>0</v>
      </c>
    </row>
    <row r="12" spans="1:6" s="28" customFormat="1" ht="24.75" customHeight="1">
      <c r="A12" s="23" t="s">
        <v>19</v>
      </c>
      <c r="B12" s="24">
        <v>1458015</v>
      </c>
      <c r="C12" s="25">
        <f t="shared" si="0"/>
        <v>0</v>
      </c>
      <c r="D12" s="26" t="s">
        <v>20</v>
      </c>
      <c r="E12" s="24"/>
      <c r="F12" s="27">
        <f t="shared" si="1"/>
        <v>0</v>
      </c>
    </row>
    <row r="13" spans="1:6" s="28" customFormat="1" ht="24.75" customHeight="1">
      <c r="A13" s="23" t="s">
        <v>21</v>
      </c>
      <c r="B13" s="24">
        <v>20201000000</v>
      </c>
      <c r="C13" s="25">
        <f t="shared" si="0"/>
        <v>9.85</v>
      </c>
      <c r="D13" s="29" t="s">
        <v>22</v>
      </c>
      <c r="E13" s="14">
        <f>SUM(E14)</f>
        <v>204294445032</v>
      </c>
      <c r="F13" s="22">
        <f t="shared" si="1"/>
        <v>99.66</v>
      </c>
    </row>
    <row r="14" spans="1:6" s="28" customFormat="1" ht="30.75" customHeight="1">
      <c r="A14" s="30" t="s">
        <v>23</v>
      </c>
      <c r="B14" s="14">
        <f>SUM(B15:B19)</f>
        <v>179164524889</v>
      </c>
      <c r="C14" s="20">
        <f t="shared" si="0"/>
        <v>87.4</v>
      </c>
      <c r="D14" s="21" t="s">
        <v>24</v>
      </c>
      <c r="E14" s="14">
        <f>SUM(E15)</f>
        <v>204294445032</v>
      </c>
      <c r="F14" s="22">
        <f t="shared" si="1"/>
        <v>99.66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204294445032</v>
      </c>
      <c r="F15" s="27">
        <f t="shared" si="1"/>
        <v>99.66</v>
      </c>
    </row>
    <row r="16" spans="1:6" s="28" customFormat="1" ht="24.75" customHeight="1">
      <c r="A16" s="23" t="s">
        <v>27</v>
      </c>
      <c r="B16" s="24">
        <v>175234000000</v>
      </c>
      <c r="C16" s="25">
        <f t="shared" si="0"/>
        <v>85.48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>
        <v>3930524889</v>
      </c>
      <c r="C19" s="25">
        <f t="shared" si="0"/>
        <v>1.92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0</v>
      </c>
      <c r="C21" s="20">
        <f>ROUND(IF(B$6&gt;0,(B21/B$6)*100,0),2)</f>
        <v>0</v>
      </c>
      <c r="D21" s="32"/>
      <c r="E21" s="31"/>
      <c r="F21" s="22"/>
    </row>
    <row r="22" spans="1:6" s="28" customFormat="1" ht="24.75" customHeight="1">
      <c r="A22" s="23" t="s">
        <v>33</v>
      </c>
      <c r="B22" s="24"/>
      <c r="C22" s="25">
        <f>ROUND(IF(B$6&gt;0,(B22/B$6)*100,0),2)</f>
        <v>0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204992570217</v>
      </c>
      <c r="C35" s="39">
        <f>IF(B$6&gt;0,(B35/B$6)*100,0)</f>
        <v>100</v>
      </c>
      <c r="D35" s="40" t="s">
        <v>35</v>
      </c>
      <c r="E35" s="41">
        <f>E6+E13</f>
        <v>204992570217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2010-09-03T01:19:52Z</dcterms:created>
  <dcterms:modified xsi:type="dcterms:W3CDTF">2010-09-03T01:20:24Z</dcterms:modified>
  <cp:category/>
  <cp:version/>
  <cp:contentType/>
  <cp:contentStatus/>
</cp:coreProperties>
</file>