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<sst xmlns="http://schemas.openxmlformats.org/spreadsheetml/2006/main" count="65" uniqueCount="60">
  <si>
    <t>％</t>
  </si>
  <si>
    <t xml:space="preserve"> 地方產業發展基金 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</si>
  <si>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</si>
  <si>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</si>
  <si>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</si>
  <si>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</si>
  <si>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</si>
  <si>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</si>
  <si>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</si>
  <si>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</si>
  <si>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</si>
  <si>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</si>
  <si>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</si>
  <si>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</si>
  <si>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</si>
  <si>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</si>
  <si>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</si>
  <si>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</si>
  <si>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</si>
  <si>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</si>
  <si>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</si>
  <si>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</si>
  <si>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</si>
  <si>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</si>
  <si>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</si>
  <si>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</si>
  <si>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</si>
  <si>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</si>
  <si>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</si>
  <si>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</si>
  <si>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</si>
  <si>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</si>
  <si>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</si>
  <si>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</si>
  <si>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</si>
  <si>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</si>
  <si>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8,330,000</t>
    </r>
    <r>
      <rPr>
        <sz val="10"/>
        <rFont val="新細明體"/>
        <family val="1"/>
      </rPr>
      <t>元。</t>
    </r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</si>
  <si>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</si>
  <si>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</si>
  <si>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</si>
  <si>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</si>
  <si>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</si>
  <si>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</si>
  <si>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</si>
  <si>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</si>
  <si>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</si>
  <si>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</si>
  <si>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</si>
  <si>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</si>
  <si>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</si>
  <si>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</si>
  <si>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</si>
  <si>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</si>
  <si>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</si>
  <si>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</si>
  <si>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地方產業發展計畫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</si>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</sst>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 indent="1"/>
      <protection/>
    </xf>
    <xf numFmtId="176" fontId="18" fillId="0" borderId="6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 indent="1"/>
      <protection/>
    </xf>
    <xf numFmtId="176" fontId="18" fillId="0" borderId="8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center" indent="1"/>
      <protection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21" fillId="0" borderId="9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distributed" vertical="center" indent="1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horizontal="left" vertical="center" indent="1"/>
      <protection/>
    </xf>
    <xf numFmtId="0" fontId="19" fillId="0" borderId="6" xfId="0" applyFont="1" applyBorder="1" applyAlignment="1" applyProtection="1">
      <alignment horizontal="left" vertical="center" wrapText="1"/>
      <protection/>
    </xf>
    <xf numFmtId="176" fontId="21" fillId="0" borderId="6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top" indent="1"/>
      <protection/>
    </xf>
    <xf numFmtId="0" fontId="19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2"/>
      <protection/>
    </xf>
    <xf numFmtId="0" fontId="20" fillId="0" borderId="6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distributed" vertical="center" indent="1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distributed" vertical="center" indent="1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vertical="center"/>
      <protection/>
    </xf>
    <xf numFmtId="185" fontId="18" fillId="0" borderId="6" xfId="0" applyNumberFormat="1" applyFont="1" applyBorder="1" applyAlignment="1" applyProtection="1">
      <alignment vertical="center"/>
      <protection/>
    </xf>
    <xf numFmtId="186" fontId="18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1"/>
      <protection/>
    </xf>
    <xf numFmtId="185" fontId="21" fillId="0" borderId="6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176" fontId="18" fillId="0" borderId="6" xfId="0" applyNumberFormat="1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/>
    </xf>
    <xf numFmtId="185" fontId="18" fillId="0" borderId="11" xfId="0" applyNumberFormat="1" applyFont="1" applyBorder="1" applyAlignment="1" applyProtection="1">
      <alignment vertical="center"/>
      <protection/>
    </xf>
    <xf numFmtId="186" fontId="18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9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1</v>
      </c>
      <c r="B1" s="2"/>
      <c r="C1" s="2"/>
      <c r="D1" s="2"/>
      <c r="E1" s="2"/>
    </row>
    <row r="2" spans="1:5" s="46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7" t="s">
        <v>40</v>
      </c>
      <c r="B5" s="48" t="s">
        <v>41</v>
      </c>
      <c r="C5" s="48" t="s">
        <v>42</v>
      </c>
      <c r="D5" s="48" t="s">
        <v>43</v>
      </c>
      <c r="E5" s="49"/>
    </row>
    <row r="6" spans="1:5" s="12" customFormat="1" ht="16.5">
      <c r="A6" s="50"/>
      <c r="B6" s="51"/>
      <c r="C6" s="51"/>
      <c r="D6" s="52" t="s">
        <v>44</v>
      </c>
      <c r="E6" s="53" t="s">
        <v>45</v>
      </c>
    </row>
    <row r="7" spans="1:5" s="18" customFormat="1" ht="20.25" customHeight="1">
      <c r="A7" s="54" t="s">
        <v>46</v>
      </c>
      <c r="B7" s="14">
        <f>SUM(B8:B14)</f>
        <v>458537789</v>
      </c>
      <c r="C7" s="14">
        <f>SUM(C8:C14)</f>
        <v>455993000</v>
      </c>
      <c r="D7" s="55">
        <f aca="true" t="shared" si="0" ref="D7:D47">B7-C7</f>
        <v>2544789</v>
      </c>
      <c r="E7" s="56">
        <f aca="true" t="shared" si="1" ref="E7:E47">IF(C7=0,0,(D7/C7)*100)</f>
        <v>0.56</v>
      </c>
    </row>
    <row r="8" spans="1:5" s="28" customFormat="1" ht="14.25" customHeight="1">
      <c r="A8" s="57" t="s">
        <v>47</v>
      </c>
      <c r="B8" s="24"/>
      <c r="C8" s="24"/>
      <c r="D8" s="58">
        <f t="shared" si="0"/>
        <v>0</v>
      </c>
      <c r="E8" s="59">
        <f t="shared" si="1"/>
        <v>0</v>
      </c>
    </row>
    <row r="9" spans="1:5" s="28" customFormat="1" ht="14.25" customHeight="1">
      <c r="A9" s="57" t="s">
        <v>48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49</v>
      </c>
      <c r="B10" s="24"/>
      <c r="C10" s="24"/>
      <c r="D10" s="58">
        <f t="shared" si="0"/>
        <v>0</v>
      </c>
      <c r="E10" s="59">
        <f t="shared" si="1"/>
        <v>0</v>
      </c>
    </row>
    <row r="11" spans="1:5" s="28" customFormat="1" ht="14.25" customHeight="1">
      <c r="A11" s="57" t="s">
        <v>50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51</v>
      </c>
      <c r="B12" s="24">
        <v>3191015</v>
      </c>
      <c r="C12" s="24">
        <v>893000</v>
      </c>
      <c r="D12" s="58">
        <f t="shared" si="0"/>
        <v>2298015</v>
      </c>
      <c r="E12" s="59">
        <f t="shared" si="1"/>
        <v>257.34</v>
      </c>
    </row>
    <row r="13" spans="1:5" s="28" customFormat="1" ht="14.25" customHeight="1">
      <c r="A13" s="57" t="s">
        <v>52</v>
      </c>
      <c r="B13" s="24">
        <v>455100000</v>
      </c>
      <c r="C13" s="24">
        <v>455100000</v>
      </c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53</v>
      </c>
      <c r="B14" s="24">
        <v>246774</v>
      </c>
      <c r="C14" s="24">
        <v>0</v>
      </c>
      <c r="D14" s="58">
        <f t="shared" si="0"/>
        <v>246774</v>
      </c>
      <c r="E14" s="59">
        <f t="shared" si="1"/>
        <v>0</v>
      </c>
    </row>
    <row r="15" spans="1:5" s="18" customFormat="1" ht="20.25" customHeight="1">
      <c r="A15" s="37" t="s">
        <v>54</v>
      </c>
      <c r="B15" s="14">
        <f>SUM(B16:B46)</f>
        <v>79154427</v>
      </c>
      <c r="C15" s="14">
        <f>SUM(C16:C46)</f>
        <v>421110000</v>
      </c>
      <c r="D15" s="55">
        <f t="shared" si="0"/>
        <v>-341955573</v>
      </c>
      <c r="E15" s="56">
        <f t="shared" si="1"/>
        <v>-81.2</v>
      </c>
    </row>
    <row r="16" spans="1:5" s="28" customFormat="1" ht="14.25" customHeight="1">
      <c r="A16" s="60" t="s">
        <v>55</v>
      </c>
      <c r="B16" s="24">
        <v>79058000</v>
      </c>
      <c r="C16" s="24">
        <v>420826000</v>
      </c>
      <c r="D16" s="58">
        <f t="shared" si="0"/>
        <v>-341768000</v>
      </c>
      <c r="E16" s="59">
        <f t="shared" si="1"/>
        <v>-81.21</v>
      </c>
    </row>
    <row r="17" spans="1:5" s="28" customFormat="1" ht="14.25" customHeight="1">
      <c r="A17" s="60" t="s">
        <v>56</v>
      </c>
      <c r="B17" s="24">
        <v>96427</v>
      </c>
      <c r="C17" s="24">
        <v>284000</v>
      </c>
      <c r="D17" s="58">
        <f t="shared" si="0"/>
        <v>-187573</v>
      </c>
      <c r="E17" s="59">
        <f t="shared" si="1"/>
        <v>-66.05</v>
      </c>
    </row>
    <row r="18" spans="1:5" s="28" customFormat="1" ht="14.25" customHeight="1">
      <c r="A18" s="60"/>
      <c r="B18" s="24"/>
      <c r="C18" s="24"/>
      <c r="D18" s="58">
        <f t="shared" si="0"/>
        <v>0</v>
      </c>
      <c r="E18" s="59">
        <f t="shared" si="1"/>
        <v>0</v>
      </c>
    </row>
    <row r="19" spans="1:5" s="28" customFormat="1" ht="14.25" customHeight="1">
      <c r="A19" s="60"/>
      <c r="B19" s="24"/>
      <c r="C19" s="24"/>
      <c r="D19" s="58">
        <f t="shared" si="0"/>
        <v>0</v>
      </c>
      <c r="E19" s="59">
        <f t="shared" si="1"/>
        <v>0</v>
      </c>
    </row>
    <row r="20" spans="1:5" s="28" customFormat="1" ht="14.25" customHeight="1">
      <c r="A20" s="60"/>
      <c r="B20" s="24"/>
      <c r="C20" s="24"/>
      <c r="D20" s="58">
        <f t="shared" si="0"/>
        <v>0</v>
      </c>
      <c r="E20" s="59">
        <f t="shared" si="1"/>
        <v>0</v>
      </c>
    </row>
    <row r="21" spans="1:5" s="28" customFormat="1" ht="14.25" customHeight="1">
      <c r="A21" s="60"/>
      <c r="B21" s="24"/>
      <c r="C21" s="24"/>
      <c r="D21" s="58">
        <f t="shared" si="0"/>
        <v>0</v>
      </c>
      <c r="E21" s="59">
        <f t="shared" si="1"/>
        <v>0</v>
      </c>
    </row>
    <row r="22" spans="1:5" s="28" customFormat="1" ht="14.25" customHeight="1">
      <c r="A22" s="60"/>
      <c r="B22" s="24"/>
      <c r="C22" s="24"/>
      <c r="D22" s="58">
        <f t="shared" si="0"/>
        <v>0</v>
      </c>
      <c r="E22" s="59">
        <f t="shared" si="1"/>
        <v>0</v>
      </c>
    </row>
    <row r="23" spans="1:5" s="28" customFormat="1" ht="14.25" customHeight="1">
      <c r="A23" s="60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4.25" customHeight="1">
      <c r="A24" s="60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4.25" customHeight="1">
      <c r="A25" s="60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4.25" customHeight="1">
      <c r="A26" s="60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4.25" customHeight="1">
      <c r="A27" s="60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4.25" customHeight="1">
      <c r="A28" s="60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4.25" customHeight="1">
      <c r="A29" s="60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4.25" customHeight="1">
      <c r="A30" s="60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4.25" customHeight="1">
      <c r="A31" s="60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4.25" customHeight="1">
      <c r="A32" s="60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4.25" customHeight="1">
      <c r="A33" s="60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0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4.25" customHeight="1">
      <c r="A35" s="60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4.25" customHeight="1">
      <c r="A36" s="60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4.25" customHeight="1">
      <c r="A37" s="60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4.25" customHeight="1">
      <c r="A38" s="60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4.25" customHeight="1">
      <c r="A39" s="60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0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0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0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0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0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0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0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57</v>
      </c>
      <c r="B47" s="14">
        <f>B7-B15</f>
        <v>379383362</v>
      </c>
      <c r="C47" s="14">
        <f>C7-C15</f>
        <v>34883000</v>
      </c>
      <c r="D47" s="55">
        <f t="shared" si="0"/>
        <v>344500362</v>
      </c>
      <c r="E47" s="56">
        <f t="shared" si="1"/>
        <v>987.59</v>
      </c>
    </row>
    <row r="48" spans="1:5" s="18" customFormat="1" ht="15.75" customHeight="1">
      <c r="A48" s="37" t="s">
        <v>58</v>
      </c>
      <c r="B48" s="61">
        <v>961938413</v>
      </c>
      <c r="C48" s="61">
        <v>27289000</v>
      </c>
      <c r="D48" s="55"/>
      <c r="E48" s="56"/>
    </row>
    <row r="49" spans="1:5" s="18" customFormat="1" ht="15.75" customHeight="1" thickBot="1">
      <c r="A49" s="62" t="s">
        <v>59</v>
      </c>
      <c r="B49" s="39">
        <f>B47+B48</f>
        <v>1341321775</v>
      </c>
      <c r="C49" s="39">
        <f>C47+C48</f>
        <v>62172000</v>
      </c>
      <c r="D49" s="63"/>
      <c r="E49" s="64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1342985275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1663500</v>
      </c>
      <c r="F6" s="17">
        <f aca="true" t="shared" si="1" ref="F6:F16">ROUND(IF(E$35&gt;0,(E6/E$35)*100,0),2)</f>
        <v>0.12</v>
      </c>
    </row>
    <row r="7" spans="1:6" s="18" customFormat="1" ht="24.75" customHeight="1">
      <c r="A7" s="19" t="s">
        <v>9</v>
      </c>
      <c r="B7" s="14">
        <f>SUM(B8:B13)</f>
        <v>1342985275</v>
      </c>
      <c r="C7" s="20">
        <f t="shared" si="0"/>
        <v>100</v>
      </c>
      <c r="D7" s="21" t="s">
        <v>10</v>
      </c>
      <c r="E7" s="14">
        <f>SUM(E8:E10)</f>
        <v>0</v>
      </c>
      <c r="F7" s="22">
        <f t="shared" si="1"/>
        <v>0</v>
      </c>
    </row>
    <row r="8" spans="1:6" s="28" customFormat="1" ht="24.75" customHeight="1">
      <c r="A8" s="23" t="s">
        <v>11</v>
      </c>
      <c r="B8" s="24">
        <v>1341188770</v>
      </c>
      <c r="C8" s="25">
        <f t="shared" si="0"/>
        <v>99.87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/>
      <c r="F9" s="27">
        <f t="shared" si="1"/>
        <v>0</v>
      </c>
    </row>
    <row r="10" spans="1:6" s="28" customFormat="1" ht="24.75" customHeight="1">
      <c r="A10" s="23" t="s">
        <v>15</v>
      </c>
      <c r="B10" s="24">
        <v>1596505</v>
      </c>
      <c r="C10" s="25">
        <f t="shared" si="0"/>
        <v>0.12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1663500</v>
      </c>
      <c r="F11" s="22">
        <f t="shared" si="1"/>
        <v>0.12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>
        <v>1663500</v>
      </c>
      <c r="F12" s="27">
        <f t="shared" si="1"/>
        <v>0.12</v>
      </c>
    </row>
    <row r="13" spans="1:6" s="28" customFormat="1" ht="24.75" customHeight="1">
      <c r="A13" s="23" t="s">
        <v>21</v>
      </c>
      <c r="B13" s="24">
        <v>200000</v>
      </c>
      <c r="C13" s="25">
        <f t="shared" si="0"/>
        <v>0.01</v>
      </c>
      <c r="D13" s="29" t="s">
        <v>22</v>
      </c>
      <c r="E13" s="14">
        <f>SUM(E14)</f>
        <v>1341321775</v>
      </c>
      <c r="F13" s="22">
        <f t="shared" si="1"/>
        <v>99.88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1341321775</v>
      </c>
      <c r="F14" s="22">
        <f t="shared" si="1"/>
        <v>99.88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1341321775</v>
      </c>
      <c r="F15" s="27">
        <f t="shared" si="1"/>
        <v>99.88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1342985275</v>
      </c>
      <c r="C35" s="39">
        <f>IF(B$6&gt;0,(B35/B$6)*100,0)</f>
        <v>100</v>
      </c>
      <c r="D35" s="40" t="s">
        <v>35</v>
      </c>
      <c r="E35" s="41">
        <f>E6+E13</f>
        <v>1342985275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2010-09-03T01:20:39Z</dcterms:created>
  <dcterms:modified xsi:type="dcterms:W3CDTF">2010-09-03T01:21:10Z</dcterms:modified>
  <cp:category/>
  <cp:version/>
  <cp:contentType/>
  <cp:contentStatus/>
</cp:coreProperties>
</file>