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現金流量綜計表(主管機關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A">'[1]MONTH1-1'!#REF!</definedName>
    <definedName name="CL">#REF!</definedName>
    <definedName name="FUNCTION" localSheetId="0">#REF!</definedName>
    <definedName name="FUNCTION">#REF!</definedName>
    <definedName name="HH">#REF!</definedName>
    <definedName name="INPUT" localSheetId="0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<sst xmlns="http://schemas.openxmlformats.org/spreadsheetml/2006/main" count="196" uniqueCount="76">
  <si>
    <t>(依主管機關別分列)</t>
  </si>
  <si>
    <t>93年度</t>
  </si>
  <si>
    <t>單位:新臺幣元</t>
  </si>
  <si>
    <t>折減基金</t>
  </si>
  <si>
    <t>國庫撥款</t>
  </si>
  <si>
    <t>────</t>
  </si>
  <si>
    <t>中華民國</t>
  </si>
  <si>
    <t>交    通    部</t>
  </si>
  <si>
    <t>國立故宮博物院</t>
  </si>
  <si>
    <t>原住民族委員會</t>
  </si>
  <si>
    <t>主              管</t>
  </si>
  <si>
    <t>主          管</t>
  </si>
  <si>
    <t>現金流</t>
  </si>
  <si>
    <t>量綜計表</t>
  </si>
  <si>
    <t>財      政      部</t>
  </si>
  <si>
    <t>教      育      部</t>
  </si>
  <si>
    <t>法      務      部</t>
  </si>
  <si>
    <t>經      濟      部</t>
  </si>
  <si>
    <t>國 軍 退 除 役 官 兵</t>
  </si>
  <si>
    <t>國 家 科 學 委 員 會</t>
  </si>
  <si>
    <t>主              管</t>
  </si>
  <si>
    <t>輔 導 委 員 會 主 管</t>
  </si>
  <si>
    <t>主                管</t>
  </si>
  <si>
    <t>未分配賸餘之增加</t>
  </si>
  <si>
    <t>公積之增加</t>
  </si>
  <si>
    <t>待填補短絀之減少</t>
  </si>
  <si>
    <t>───</t>
  </si>
  <si>
    <t>項                 目</t>
  </si>
  <si>
    <t>行    政    院</t>
  </si>
  <si>
    <t>內    政    部</t>
  </si>
  <si>
    <t>國     防     部</t>
  </si>
  <si>
    <t>農  業  委  員  會</t>
  </si>
  <si>
    <t>衛     生     署</t>
  </si>
  <si>
    <t>人事行政局</t>
  </si>
  <si>
    <t>合               計</t>
  </si>
  <si>
    <t>主            管</t>
  </si>
  <si>
    <t>主管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</si>
  <si>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</si>
  <si>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</si>
  <si>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</si>
  <si>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</si>
  <si>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</si>
  <si>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</si>
  <si>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</si>
  <si>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</si>
  <si>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</si>
  <si>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</si>
  <si>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</si>
  <si>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</si>
  <si>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</si>
  <si>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</si>
  <si>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</si>
  <si>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</si>
  <si>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</si>
  <si>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</si>
  <si>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</si>
  <si>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r>
      <t>公</t>
    </r>
    <r>
      <rPr>
        <sz val="11"/>
        <rFont val="華康粗明體"/>
        <family val="3"/>
      </rPr>
      <t>　積　及　賸　餘　之　增　加</t>
    </r>
  </si>
  <si>
    <t>增加短期債務及其他負債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</si>
  <si>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</si>
  <si>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</si>
  <si>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</si>
  <si>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</si>
  <si>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</si>
  <si>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</si>
  <si>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賸餘分配款</t>
  </si>
  <si>
    <t>其他融資活動之現金流出</t>
  </si>
  <si>
    <t xml:space="preserve"> 融資活動之淨現金流入（流出－）</t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</si>
  <si>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</si>
  <si>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</si>
  <si>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t>現金及約當現金之淨增（淨減－）</t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</si>
  <si>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</si>
  <si>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</si>
  <si>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</si>
  <si>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</si>
  <si>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</si>
  <si>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
</t>
    </r>
    <r>
      <rPr>
        <sz val="10"/>
        <rFont val="Times New Roman"/>
        <family val="1"/>
      </rPr>
      <t xml:space="preserve">           </t>
    </r>
    <r>
      <rPr>
        <sz val="10"/>
        <rFont val="華康粗明體"/>
        <family val="3"/>
      </rPr>
      <t xml:space="preserve">理資產短絀（賸餘－）、債務整理短絀（賸餘－）、其他、流動資產淨減（淨增－）、流動負債淨增（淨減－）。
</t>
    </r>
    <r>
      <rPr>
        <sz val="10"/>
        <rFont val="Times New Roman"/>
        <family val="1"/>
      </rPr>
      <t xml:space="preserve">        3.</t>
    </r>
    <r>
      <rPr>
        <sz val="10"/>
        <rFont val="華康粗明體"/>
        <family val="3"/>
      </rPr>
      <t>期初現金及約當現金業經重分類。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</si>
</sst>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22"/>
      <name val="華康粗明體"/>
      <family val="3"/>
    </font>
    <font>
      <sz val="10"/>
      <name val="華康粗明體"/>
      <family val="3"/>
    </font>
    <font>
      <sz val="12"/>
      <name val="華康粗明體"/>
      <family val="3"/>
    </font>
    <font>
      <sz val="13"/>
      <name val="華康粗明體"/>
      <family val="3"/>
    </font>
    <font>
      <sz val="11"/>
      <name val="華康粗明體"/>
      <family val="3"/>
    </font>
    <font>
      <sz val="10"/>
      <name val="華康特粗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華康中黑體"/>
      <family val="3"/>
    </font>
    <font>
      <sz val="9"/>
      <name val="新細明體"/>
      <family val="1"/>
    </font>
    <font>
      <sz val="22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4"/>
      <name val="新細明體"/>
      <family val="1"/>
    </font>
    <font>
      <sz val="9"/>
      <name val="華康粗明體"/>
      <family val="3"/>
    </font>
    <font>
      <sz val="9"/>
      <name val="華康中明體"/>
      <family val="3"/>
    </font>
    <font>
      <sz val="12"/>
      <name val="細明體"/>
      <family val="3"/>
    </font>
    <font>
      <sz val="10"/>
      <name val="細明體"/>
      <family val="3"/>
    </font>
    <font>
      <sz val="11"/>
      <name val="華康中黑體"/>
      <family val="3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7" fontId="5" fillId="2" borderId="1" applyNumberFormat="0" applyFont="0" applyFill="0" applyBorder="0">
      <alignment horizontal="center" vertical="center"/>
      <protection/>
    </xf>
    <xf numFmtId="203" fontId="6" fillId="0" borderId="0">
      <alignment/>
      <protection/>
    </xf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 quotePrefix="1">
      <alignment horizontal="center" vertical="center"/>
    </xf>
    <xf numFmtId="0" fontId="15" fillId="0" borderId="3" xfId="0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181" fontId="24" fillId="0" borderId="0" xfId="20" applyFont="1" applyAlignment="1">
      <alignment/>
    </xf>
    <xf numFmtId="181" fontId="24" fillId="0" borderId="0" xfId="20" applyFont="1" applyAlignment="1">
      <alignment horizontal="centerContinuous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 quotePrefix="1">
      <alignment horizontal="left"/>
    </xf>
    <xf numFmtId="0" fontId="15" fillId="0" borderId="3" xfId="0" applyFont="1" applyBorder="1" applyAlignment="1">
      <alignment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5" fillId="0" borderId="3" xfId="0" applyFont="1" applyBorder="1" applyAlignment="1" quotePrefix="1">
      <alignment horizontal="distributed" vertical="center"/>
    </xf>
    <xf numFmtId="0" fontId="15" fillId="0" borderId="4" xfId="0" applyFont="1" applyBorder="1" applyAlignment="1" quotePrefix="1">
      <alignment horizontal="distributed" vertical="center"/>
    </xf>
    <xf numFmtId="0" fontId="15" fillId="0" borderId="5" xfId="0" applyFont="1" applyBorder="1" applyAlignment="1" quotePrefix="1">
      <alignment horizontal="center"/>
    </xf>
    <xf numFmtId="0" fontId="15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 quotePrefix="1">
      <alignment horizontal="center" vertical="top"/>
    </xf>
    <xf numFmtId="0" fontId="15" fillId="0" borderId="6" xfId="0" applyFont="1" applyBorder="1" applyAlignment="1" quotePrefix="1">
      <alignment horizontal="center" vertical="top"/>
    </xf>
    <xf numFmtId="0" fontId="15" fillId="0" borderId="8" xfId="0" applyFont="1" applyBorder="1" applyAlignment="1" quotePrefix="1">
      <alignment horizontal="center" vertical="top"/>
    </xf>
    <xf numFmtId="0" fontId="15" fillId="0" borderId="9" xfId="0" applyFont="1" applyBorder="1" applyAlignment="1" quotePrefix="1">
      <alignment horizontal="center" vertical="top"/>
    </xf>
    <xf numFmtId="0" fontId="15" fillId="0" borderId="7" xfId="0" applyFont="1" applyBorder="1" applyAlignment="1" quotePrefix="1">
      <alignment horizontal="distributed" vertical="top"/>
    </xf>
    <xf numFmtId="0" fontId="15" fillId="0" borderId="9" xfId="0" applyFont="1" applyBorder="1" applyAlignment="1">
      <alignment horizontal="distributed" vertical="top"/>
    </xf>
    <xf numFmtId="0" fontId="15" fillId="0" borderId="0" xfId="0" applyFont="1" applyAlignment="1">
      <alignment vertical="top"/>
    </xf>
    <xf numFmtId="49" fontId="15" fillId="0" borderId="10" xfId="0" applyNumberFormat="1" applyFont="1" applyBorder="1" applyAlignment="1" applyProtection="1" quotePrefix="1">
      <alignment horizontal="distributed"/>
      <protection/>
    </xf>
    <xf numFmtId="216" fontId="17" fillId="0" borderId="10" xfId="0" applyNumberFormat="1" applyFont="1" applyBorder="1" applyAlignment="1" applyProtection="1">
      <alignment/>
      <protection/>
    </xf>
    <xf numFmtId="216" fontId="17" fillId="0" borderId="0" xfId="0" applyNumberFormat="1" applyFont="1" applyBorder="1" applyAlignment="1" applyProtection="1">
      <alignment/>
      <protection/>
    </xf>
    <xf numFmtId="216" fontId="17" fillId="0" borderId="11" xfId="0" applyNumberFormat="1" applyFont="1" applyBorder="1" applyAlignment="1" applyProtection="1">
      <alignment/>
      <protection/>
    </xf>
    <xf numFmtId="216" fontId="17" fillId="0" borderId="12" xfId="0" applyNumberFormat="1" applyFont="1" applyBorder="1" applyAlignment="1" applyProtection="1">
      <alignment/>
      <protection/>
    </xf>
    <xf numFmtId="0" fontId="12" fillId="0" borderId="0" xfId="0" applyFont="1" applyAlignment="1">
      <alignment vertical="top"/>
    </xf>
    <xf numFmtId="49" fontId="12" fillId="0" borderId="0" xfId="0" applyNumberFormat="1" applyFont="1" applyBorder="1" applyAlignment="1" quotePrefix="1">
      <alignment horizontal="left" vertical="top"/>
    </xf>
    <xf numFmtId="49" fontId="26" fillId="0" borderId="0" xfId="0" applyNumberFormat="1" applyFont="1" applyBorder="1" applyAlignment="1" quotePrefix="1">
      <alignment horizontal="left" vertical="top"/>
    </xf>
    <xf numFmtId="49" fontId="19" fillId="0" borderId="1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216" fontId="17" fillId="0" borderId="10" xfId="0" applyNumberFormat="1" applyFont="1" applyBorder="1" applyAlignment="1" applyProtection="1">
      <alignment horizontal="justify" vertical="center"/>
      <protection/>
    </xf>
    <xf numFmtId="216" fontId="17" fillId="0" borderId="0" xfId="0" applyNumberFormat="1" applyFont="1" applyBorder="1" applyAlignment="1" applyProtection="1">
      <alignment horizontal="justify" vertical="center"/>
      <protection/>
    </xf>
    <xf numFmtId="216" fontId="17" fillId="0" borderId="11" xfId="0" applyNumberFormat="1" applyFont="1" applyBorder="1" applyAlignment="1" applyProtection="1">
      <alignment horizontal="justify" vertical="center"/>
      <protection/>
    </xf>
    <xf numFmtId="0" fontId="25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216" fontId="17" fillId="0" borderId="10" xfId="0" applyNumberFormat="1" applyFont="1" applyBorder="1" applyAlignment="1" applyProtection="1">
      <alignment horizontal="justify" vertical="center"/>
      <protection locked="0"/>
    </xf>
    <xf numFmtId="216" fontId="17" fillId="0" borderId="0" xfId="0" applyNumberFormat="1" applyFont="1" applyBorder="1" applyAlignment="1" applyProtection="1">
      <alignment horizontal="justify" vertical="center"/>
      <protection locked="0"/>
    </xf>
    <xf numFmtId="216" fontId="17" fillId="0" borderId="11" xfId="0" applyNumberFormat="1" applyFont="1" applyBorder="1" applyAlignment="1" applyProtection="1">
      <alignment horizontal="justify" vertical="center"/>
      <protection locked="0"/>
    </xf>
    <xf numFmtId="49" fontId="12" fillId="0" borderId="10" xfId="0" applyNumberFormat="1" applyFont="1" applyBorder="1" applyAlignment="1" applyProtection="1" quotePrefix="1">
      <alignment horizontal="distributed"/>
      <protection/>
    </xf>
    <xf numFmtId="0" fontId="12" fillId="0" borderId="0" xfId="0" applyFont="1" applyBorder="1" applyAlignment="1" applyProtection="1">
      <alignment horizontal="distributed"/>
      <protection/>
    </xf>
    <xf numFmtId="0" fontId="27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7" fillId="0" borderId="0" xfId="0" applyFont="1" applyAlignment="1">
      <alignment horizontal="distributed"/>
    </xf>
    <xf numFmtId="0" fontId="12" fillId="0" borderId="0" xfId="0" applyFont="1" applyBorder="1" applyAlignment="1" applyProtection="1" quotePrefix="1">
      <alignment horizontal="distributed"/>
      <protection/>
    </xf>
    <xf numFmtId="49" fontId="29" fillId="0" borderId="10" xfId="0" applyNumberFormat="1" applyFont="1" applyBorder="1" applyAlignment="1" quotePrefix="1">
      <alignment horizontal="distributed"/>
    </xf>
    <xf numFmtId="0" fontId="12" fillId="0" borderId="10" xfId="0" applyFont="1" applyBorder="1" applyAlignment="1" applyProtection="1">
      <alignment horizontal="distributed"/>
      <protection/>
    </xf>
    <xf numFmtId="0" fontId="17" fillId="0" borderId="0" xfId="0" applyFont="1" applyBorder="1" applyAlignment="1">
      <alignment horizontal="distributed"/>
    </xf>
    <xf numFmtId="0" fontId="15" fillId="0" borderId="0" xfId="0" applyFont="1" applyBorder="1" applyAlignment="1" applyProtection="1">
      <alignment horizontal="justify"/>
      <protection/>
    </xf>
    <xf numFmtId="0" fontId="30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9" fontId="25" fillId="0" borderId="0" xfId="0" applyNumberFormat="1" applyFont="1" applyBorder="1" applyAlignment="1">
      <alignment horizontal="left"/>
    </xf>
    <xf numFmtId="0" fontId="26" fillId="0" borderId="0" xfId="0" applyFont="1" applyAlignment="1" quotePrefix="1">
      <alignment horizontal="distributed"/>
    </xf>
    <xf numFmtId="0" fontId="18" fillId="0" borderId="13" xfId="0" applyFont="1" applyBorder="1" applyAlignment="1" applyProtection="1">
      <alignment/>
      <protection locked="0"/>
    </xf>
    <xf numFmtId="0" fontId="12" fillId="0" borderId="13" xfId="0" applyFont="1" applyBorder="1" applyAlignment="1" applyProtection="1" quotePrefix="1">
      <alignment horizontal="left" vertical="center"/>
      <protection/>
    </xf>
    <xf numFmtId="0" fontId="12" fillId="0" borderId="13" xfId="0" applyFont="1" applyBorder="1" applyAlignment="1" applyProtection="1" quotePrefix="1">
      <alignment horizontal="right" vertical="center"/>
      <protection/>
    </xf>
    <xf numFmtId="49" fontId="12" fillId="0" borderId="14" xfId="0" applyNumberFormat="1" applyFont="1" applyBorder="1" applyAlignment="1" applyProtection="1" quotePrefix="1">
      <alignment horizontal="distributed" vertical="center"/>
      <protection/>
    </xf>
    <xf numFmtId="190" fontId="17" fillId="0" borderId="15" xfId="0" applyNumberFormat="1" applyFont="1" applyBorder="1" applyAlignment="1" applyProtection="1">
      <alignment horizontal="justify" vertical="center"/>
      <protection locked="0"/>
    </xf>
    <xf numFmtId="190" fontId="17" fillId="0" borderId="13" xfId="0" applyNumberFormat="1" applyFont="1" applyBorder="1" applyAlignment="1" applyProtection="1">
      <alignment horizontal="justify" vertical="center"/>
      <protection locked="0"/>
    </xf>
    <xf numFmtId="190" fontId="17" fillId="0" borderId="14" xfId="0" applyNumberFormat="1" applyFont="1" applyBorder="1" applyAlignment="1" applyProtection="1">
      <alignment horizontal="justify" vertical="center"/>
      <protection locked="0"/>
    </xf>
    <xf numFmtId="190" fontId="17" fillId="0" borderId="16" xfId="0" applyNumberFormat="1" applyFont="1" applyBorder="1" applyAlignment="1" applyProtection="1">
      <alignment horizontal="justify" vertical="center"/>
      <protection locked="0"/>
    </xf>
    <xf numFmtId="190" fontId="17" fillId="0" borderId="14" xfId="0" applyNumberFormat="1" applyFont="1" applyBorder="1" applyAlignment="1" applyProtection="1">
      <alignment/>
      <protection locked="0"/>
    </xf>
    <xf numFmtId="190" fontId="17" fillId="0" borderId="16" xfId="0" applyNumberFormat="1" applyFont="1" applyBorder="1" applyAlignment="1" applyProtection="1">
      <alignment/>
      <protection locked="0"/>
    </xf>
    <xf numFmtId="190" fontId="17" fillId="0" borderId="13" xfId="0" applyNumberFormat="1" applyFont="1" applyBorder="1" applyAlignment="1" applyProtection="1">
      <alignment/>
      <protection locked="0"/>
    </xf>
    <xf numFmtId="190" fontId="17" fillId="0" borderId="15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49" fontId="12" fillId="0" borderId="0" xfId="0" applyNumberFormat="1" applyFont="1" applyBorder="1" applyAlignment="1" applyProtection="1" quotePrefix="1">
      <alignment horizontal="distributed" vertical="center"/>
      <protection/>
    </xf>
    <xf numFmtId="190" fontId="17" fillId="0" borderId="0" xfId="0" applyNumberFormat="1" applyFont="1" applyBorder="1" applyAlignment="1" applyProtection="1">
      <alignment vertical="center"/>
      <protection/>
    </xf>
    <xf numFmtId="191" fontId="17" fillId="0" borderId="0" xfId="0" applyNumberFormat="1" applyFont="1" applyBorder="1" applyAlignment="1" applyProtection="1">
      <alignment vertical="center"/>
      <protection/>
    </xf>
    <xf numFmtId="188" fontId="17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Border="1" applyAlignment="1" applyProtection="1" quotePrefix="1">
      <alignment horizontal="justify"/>
      <protection/>
    </xf>
    <xf numFmtId="0" fontId="27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15" fillId="0" borderId="17" xfId="0" applyFont="1" applyBorder="1" applyAlignment="1" applyProtection="1" quotePrefix="1">
      <alignment horizontal="justify"/>
      <protection/>
    </xf>
    <xf numFmtId="0" fontId="0" fillId="0" borderId="17" xfId="0" applyFont="1" applyBorder="1" applyAlignment="1">
      <alignment horizontal="justify"/>
    </xf>
    <xf numFmtId="0" fontId="12" fillId="0" borderId="0" xfId="0" applyFont="1" applyBorder="1" applyAlignment="1" applyProtection="1" quotePrefix="1">
      <alignment horizontal="justify"/>
      <protection/>
    </xf>
    <xf numFmtId="0" fontId="17" fillId="0" borderId="0" xfId="0" applyFont="1" applyBorder="1" applyAlignment="1">
      <alignment horizontal="justify"/>
    </xf>
    <xf numFmtId="0" fontId="12" fillId="0" borderId="0" xfId="0" applyFont="1" applyAlignment="1">
      <alignment horizontal="distributed"/>
    </xf>
    <xf numFmtId="0" fontId="17" fillId="0" borderId="0" xfId="0" applyFont="1" applyAlignment="1">
      <alignment horizontal="distributed"/>
    </xf>
    <xf numFmtId="0" fontId="15" fillId="0" borderId="0" xfId="0" applyFont="1" applyBorder="1" applyAlignment="1" applyProtection="1">
      <alignment horizontal="justify"/>
      <protection/>
    </xf>
    <xf numFmtId="0" fontId="30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28" fillId="0" borderId="0" xfId="0" applyFont="1" applyAlignment="1">
      <alignment horizontal="distributed"/>
    </xf>
    <xf numFmtId="0" fontId="17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Alignment="1">
      <alignment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53"/>
  <sheetViews>
    <sheetView showGridLines="0" tabSelected="1" view="pageBreakPreview" zoomScale="75" zoomScaleNormal="75" zoomScaleSheetLayoutView="75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7" sqref="E7"/>
    </sheetView>
  </sheetViews>
  <sheetFormatPr defaultColWidth="9.00390625" defaultRowHeight="15.75"/>
  <cols>
    <col min="1" max="1" width="3.25390625" style="12" customWidth="1"/>
    <col min="2" max="2" width="2.875" style="12" customWidth="1"/>
    <col min="3" max="3" width="31.625" style="105" customWidth="1"/>
    <col min="4" max="4" width="1.37890625" style="6" customWidth="1"/>
    <col min="5" max="5" width="26.50390625" style="4" customWidth="1"/>
    <col min="6" max="6" width="26.50390625" style="5" customWidth="1"/>
    <col min="7" max="8" width="30.75390625" style="4" customWidth="1"/>
    <col min="9" max="9" width="30.75390625" style="5" customWidth="1"/>
    <col min="10" max="10" width="3.25390625" style="12" customWidth="1"/>
    <col min="11" max="11" width="2.875" style="12" customWidth="1"/>
    <col min="12" max="12" width="31.625" style="105" customWidth="1"/>
    <col min="13" max="13" width="1.37890625" style="6" customWidth="1"/>
    <col min="14" max="14" width="26.50390625" style="105" customWidth="1"/>
    <col min="15" max="15" width="26.50390625" style="11" customWidth="1"/>
    <col min="16" max="17" width="30.75390625" style="4" customWidth="1"/>
    <col min="18" max="18" width="30.75390625" style="5" customWidth="1"/>
    <col min="19" max="19" width="3.25390625" style="12" customWidth="1"/>
    <col min="20" max="20" width="2.875" style="12" customWidth="1"/>
    <col min="21" max="21" width="31.625" style="105" customWidth="1"/>
    <col min="22" max="22" width="1.37890625" style="6" customWidth="1"/>
    <col min="23" max="23" width="26.50390625" style="12" customWidth="1"/>
    <col min="24" max="24" width="26.50390625" style="106" customWidth="1"/>
    <col min="25" max="25" width="23.00390625" style="6" customWidth="1"/>
    <col min="26" max="27" width="23.00390625" style="4" customWidth="1"/>
    <col min="28" max="28" width="23.00390625" style="5" customWidth="1"/>
    <col min="29" max="29" width="21.75390625" style="4" customWidth="1"/>
    <col min="30" max="16384" width="8.75390625" style="4" customWidth="1"/>
  </cols>
  <sheetData>
    <row r="1" spans="1:27" ht="20.25" customHeight="1">
      <c r="A1" s="20"/>
      <c r="B1" s="10"/>
      <c r="C1" s="10"/>
      <c r="D1" s="10"/>
      <c r="E1" s="10"/>
      <c r="F1" s="21"/>
      <c r="G1" s="10"/>
      <c r="H1" s="10"/>
      <c r="J1" s="20"/>
      <c r="K1" s="10"/>
      <c r="L1" s="10"/>
      <c r="M1" s="10"/>
      <c r="N1" s="10"/>
      <c r="O1" s="21"/>
      <c r="P1" s="10"/>
      <c r="Q1" s="10"/>
      <c r="S1" s="20"/>
      <c r="T1" s="10"/>
      <c r="U1" s="10"/>
      <c r="V1" s="10"/>
      <c r="W1" s="10"/>
      <c r="X1" s="21"/>
      <c r="Y1" s="10"/>
      <c r="Z1" s="10"/>
      <c r="AA1" s="5"/>
    </row>
    <row r="2" spans="1:29" s="27" customFormat="1" ht="33" customHeight="1">
      <c r="A2" s="22"/>
      <c r="B2" s="22"/>
      <c r="C2" s="22"/>
      <c r="D2" s="23"/>
      <c r="E2" s="23"/>
      <c r="F2" s="15" t="s">
        <v>12</v>
      </c>
      <c r="G2" s="16" t="s">
        <v>13</v>
      </c>
      <c r="H2" s="24"/>
      <c r="I2" s="25" t="s">
        <v>0</v>
      </c>
      <c r="J2" s="22"/>
      <c r="K2" s="22"/>
      <c r="L2" s="22"/>
      <c r="M2" s="23"/>
      <c r="N2" s="23"/>
      <c r="O2" s="15" t="s">
        <v>12</v>
      </c>
      <c r="P2" s="16" t="s">
        <v>13</v>
      </c>
      <c r="Q2" s="24"/>
      <c r="R2" s="25" t="s">
        <v>0</v>
      </c>
      <c r="S2" s="22"/>
      <c r="T2" s="22"/>
      <c r="U2" s="22"/>
      <c r="V2" s="23"/>
      <c r="W2" s="23"/>
      <c r="X2" s="15" t="s">
        <v>12</v>
      </c>
      <c r="Y2" s="16" t="s">
        <v>13</v>
      </c>
      <c r="Z2" s="24"/>
      <c r="AA2" s="25"/>
      <c r="AB2" s="25" t="s">
        <v>0</v>
      </c>
      <c r="AC2" s="26"/>
    </row>
    <row r="3" spans="1:28" s="32" customFormat="1" ht="19.5" customHeight="1">
      <c r="A3" s="28"/>
      <c r="B3" s="28"/>
      <c r="C3" s="28"/>
      <c r="D3" s="29"/>
      <c r="E3" s="29"/>
      <c r="F3" s="30" t="s">
        <v>26</v>
      </c>
      <c r="G3" s="31" t="s">
        <v>5</v>
      </c>
      <c r="I3" s="33"/>
      <c r="J3" s="28"/>
      <c r="K3" s="28"/>
      <c r="L3" s="28"/>
      <c r="M3" s="29"/>
      <c r="N3" s="29"/>
      <c r="O3" s="30" t="s">
        <v>26</v>
      </c>
      <c r="P3" s="31" t="s">
        <v>5</v>
      </c>
      <c r="R3" s="33"/>
      <c r="S3" s="28"/>
      <c r="T3" s="28"/>
      <c r="U3" s="28"/>
      <c r="V3" s="29"/>
      <c r="W3" s="29"/>
      <c r="X3" s="30" t="s">
        <v>26</v>
      </c>
      <c r="Y3" s="31" t="s">
        <v>5</v>
      </c>
      <c r="AA3" s="33"/>
      <c r="AB3" s="33"/>
    </row>
    <row r="4" spans="1:29" ht="24.75" customHeight="1" thickBot="1">
      <c r="A4" s="13"/>
      <c r="B4" s="13"/>
      <c r="C4" s="34"/>
      <c r="D4" s="14"/>
      <c r="E4" s="17"/>
      <c r="F4" s="2" t="s">
        <v>6</v>
      </c>
      <c r="G4" s="3" t="s">
        <v>1</v>
      </c>
      <c r="I4" s="18" t="s">
        <v>2</v>
      </c>
      <c r="J4" s="13"/>
      <c r="K4" s="13"/>
      <c r="L4" s="34"/>
      <c r="M4" s="14"/>
      <c r="N4" s="34"/>
      <c r="O4" s="2" t="s">
        <v>6</v>
      </c>
      <c r="P4" s="3" t="s">
        <v>1</v>
      </c>
      <c r="R4" s="18" t="s">
        <v>2</v>
      </c>
      <c r="S4" s="13"/>
      <c r="T4" s="13"/>
      <c r="U4" s="34"/>
      <c r="V4" s="14"/>
      <c r="W4" s="13"/>
      <c r="X4" s="2" t="s">
        <v>6</v>
      </c>
      <c r="Y4" s="3" t="s">
        <v>1</v>
      </c>
      <c r="AB4" s="18" t="s">
        <v>2</v>
      </c>
      <c r="AC4" s="35"/>
    </row>
    <row r="5" spans="1:28" s="7" customFormat="1" ht="33" customHeight="1">
      <c r="A5" s="36"/>
      <c r="B5" s="37" t="s">
        <v>27</v>
      </c>
      <c r="C5" s="37"/>
      <c r="D5" s="38"/>
      <c r="E5" s="9" t="s">
        <v>28</v>
      </c>
      <c r="F5" s="8" t="s">
        <v>29</v>
      </c>
      <c r="G5" s="8" t="s">
        <v>30</v>
      </c>
      <c r="H5" s="39" t="s">
        <v>14</v>
      </c>
      <c r="I5" s="8" t="s">
        <v>15</v>
      </c>
      <c r="J5" s="36"/>
      <c r="K5" s="37" t="s">
        <v>27</v>
      </c>
      <c r="L5" s="37"/>
      <c r="M5" s="38"/>
      <c r="N5" s="9" t="s">
        <v>16</v>
      </c>
      <c r="O5" s="40" t="s">
        <v>17</v>
      </c>
      <c r="P5" s="9" t="s">
        <v>7</v>
      </c>
      <c r="Q5" s="9" t="s">
        <v>18</v>
      </c>
      <c r="R5" s="40" t="s">
        <v>19</v>
      </c>
      <c r="S5" s="36"/>
      <c r="T5" s="37" t="s">
        <v>27</v>
      </c>
      <c r="U5" s="37"/>
      <c r="V5" s="38"/>
      <c r="W5" s="9" t="s">
        <v>31</v>
      </c>
      <c r="X5" s="8" t="s">
        <v>32</v>
      </c>
      <c r="Y5" s="41" t="s">
        <v>33</v>
      </c>
      <c r="Z5" s="42" t="s">
        <v>8</v>
      </c>
      <c r="AA5" s="42" t="s">
        <v>9</v>
      </c>
      <c r="AB5" s="43" t="s">
        <v>34</v>
      </c>
    </row>
    <row r="6" spans="1:28" s="53" customFormat="1" ht="21.75" customHeight="1">
      <c r="A6" s="44"/>
      <c r="B6" s="44"/>
      <c r="C6" s="45"/>
      <c r="D6" s="46"/>
      <c r="E6" s="47" t="s">
        <v>11</v>
      </c>
      <c r="F6" s="48" t="s">
        <v>11</v>
      </c>
      <c r="G6" s="48" t="s">
        <v>35</v>
      </c>
      <c r="H6" s="49" t="s">
        <v>20</v>
      </c>
      <c r="I6" s="48" t="s">
        <v>20</v>
      </c>
      <c r="J6" s="44"/>
      <c r="K6" s="44"/>
      <c r="L6" s="45"/>
      <c r="M6" s="46"/>
      <c r="N6" s="47" t="s">
        <v>20</v>
      </c>
      <c r="O6" s="50" t="s">
        <v>20</v>
      </c>
      <c r="P6" s="47" t="s">
        <v>11</v>
      </c>
      <c r="Q6" s="47" t="s">
        <v>21</v>
      </c>
      <c r="R6" s="50" t="s">
        <v>22</v>
      </c>
      <c r="S6" s="44"/>
      <c r="T6" s="44"/>
      <c r="U6" s="45"/>
      <c r="V6" s="46"/>
      <c r="W6" s="47" t="s">
        <v>10</v>
      </c>
      <c r="X6" s="48" t="s">
        <v>35</v>
      </c>
      <c r="Y6" s="51" t="s">
        <v>36</v>
      </c>
      <c r="Z6" s="51" t="s">
        <v>36</v>
      </c>
      <c r="AA6" s="51" t="s">
        <v>36</v>
      </c>
      <c r="AB6" s="52"/>
    </row>
    <row r="7" spans="1:28" ht="25.5" customHeight="1">
      <c r="A7" s="110" t="s">
        <v>37</v>
      </c>
      <c r="B7" s="111"/>
      <c r="C7" s="111"/>
      <c r="D7" s="54"/>
      <c r="E7" s="55"/>
      <c r="F7" s="56"/>
      <c r="G7" s="55"/>
      <c r="H7" s="55"/>
      <c r="I7" s="57"/>
      <c r="J7" s="110" t="s">
        <v>37</v>
      </c>
      <c r="K7" s="111"/>
      <c r="L7" s="111"/>
      <c r="M7" s="54"/>
      <c r="N7" s="55"/>
      <c r="O7" s="56"/>
      <c r="P7" s="55"/>
      <c r="Q7" s="55"/>
      <c r="R7" s="57"/>
      <c r="S7" s="110" t="s">
        <v>37</v>
      </c>
      <c r="T7" s="111"/>
      <c r="U7" s="111"/>
      <c r="V7" s="54"/>
      <c r="W7" s="55"/>
      <c r="X7" s="56"/>
      <c r="Y7" s="55"/>
      <c r="Z7" s="58"/>
      <c r="AA7" s="58"/>
      <c r="AB7" s="57"/>
    </row>
    <row r="8" spans="1:28" ht="3" customHeight="1">
      <c r="A8" s="59"/>
      <c r="B8" s="60"/>
      <c r="C8" s="61"/>
      <c r="D8" s="62"/>
      <c r="E8" s="55"/>
      <c r="F8" s="56"/>
      <c r="G8" s="55"/>
      <c r="H8" s="55"/>
      <c r="I8" s="57"/>
      <c r="J8" s="59"/>
      <c r="K8" s="60"/>
      <c r="L8" s="61"/>
      <c r="M8" s="62"/>
      <c r="N8" s="55"/>
      <c r="O8" s="56"/>
      <c r="P8" s="55"/>
      <c r="Q8" s="55"/>
      <c r="R8" s="57"/>
      <c r="S8" s="59"/>
      <c r="T8" s="60"/>
      <c r="U8" s="61"/>
      <c r="V8" s="62"/>
      <c r="W8" s="55"/>
      <c r="X8" s="56"/>
      <c r="Y8" s="55"/>
      <c r="Z8" s="58"/>
      <c r="AA8" s="58"/>
      <c r="AB8" s="57"/>
    </row>
    <row r="9" spans="1:28" ht="15.75" customHeight="1">
      <c r="A9" s="63"/>
      <c r="B9" s="114" t="s">
        <v>38</v>
      </c>
      <c r="C9" s="115"/>
      <c r="D9" s="62"/>
      <c r="E9" s="64">
        <v>3514813492.77</v>
      </c>
      <c r="F9" s="65">
        <v>-5094746096.86</v>
      </c>
      <c r="G9" s="64">
        <v>-4260935991</v>
      </c>
      <c r="H9" s="64">
        <v>324342644</v>
      </c>
      <c r="I9" s="65">
        <v>2708501406.1</v>
      </c>
      <c r="J9" s="63"/>
      <c r="K9" s="114" t="s">
        <v>38</v>
      </c>
      <c r="L9" s="115"/>
      <c r="M9" s="62"/>
      <c r="N9" s="64">
        <v>90189731.9</v>
      </c>
      <c r="O9" s="65">
        <v>1977108269.5800002</v>
      </c>
      <c r="P9" s="64">
        <v>15315170333.33</v>
      </c>
      <c r="Q9" s="64">
        <v>-6663747</v>
      </c>
      <c r="R9" s="66">
        <v>2242867868.8</v>
      </c>
      <c r="S9" s="63"/>
      <c r="T9" s="114" t="s">
        <v>38</v>
      </c>
      <c r="U9" s="115"/>
      <c r="V9" s="62"/>
      <c r="W9" s="64">
        <v>-51049575.44</v>
      </c>
      <c r="X9" s="65">
        <v>848842938.1</v>
      </c>
      <c r="Y9" s="64">
        <v>-1129730434</v>
      </c>
      <c r="Z9" s="64">
        <v>24208237.11</v>
      </c>
      <c r="AA9" s="64">
        <v>1482832266</v>
      </c>
      <c r="AB9" s="66">
        <f>E9+F9+G9+H9+I9+N9+O9+P9+Q9+R9+W9+X9+Y9+Z9+AA9</f>
        <v>17985751343.39</v>
      </c>
    </row>
    <row r="10" spans="1:28" ht="15.75" customHeight="1">
      <c r="A10" s="63"/>
      <c r="B10" s="114" t="s">
        <v>39</v>
      </c>
      <c r="C10" s="115"/>
      <c r="D10" s="62"/>
      <c r="E10" s="64">
        <v>-1349183951</v>
      </c>
      <c r="F10" s="65">
        <v>7876478388.86</v>
      </c>
      <c r="G10" s="64">
        <v>-94080058.52000046</v>
      </c>
      <c r="H10" s="64">
        <v>27542232</v>
      </c>
      <c r="I10" s="65">
        <v>-2338289929.2199993</v>
      </c>
      <c r="J10" s="63"/>
      <c r="K10" s="114" t="s">
        <v>39</v>
      </c>
      <c r="L10" s="115"/>
      <c r="M10" s="62"/>
      <c r="N10" s="64">
        <v>4275115.1</v>
      </c>
      <c r="O10" s="65">
        <v>1951470747.42</v>
      </c>
      <c r="P10" s="64">
        <v>732639647.67</v>
      </c>
      <c r="Q10" s="64">
        <v>-323979294</v>
      </c>
      <c r="R10" s="66">
        <v>-589971232.8</v>
      </c>
      <c r="S10" s="63"/>
      <c r="T10" s="114" t="s">
        <v>39</v>
      </c>
      <c r="U10" s="115"/>
      <c r="V10" s="62"/>
      <c r="W10" s="64">
        <v>101848589.37</v>
      </c>
      <c r="X10" s="65">
        <v>3044249565.33</v>
      </c>
      <c r="Y10" s="64">
        <v>968621369</v>
      </c>
      <c r="Z10" s="64">
        <v>-3681614.11</v>
      </c>
      <c r="AA10" s="64">
        <v>-1589007576</v>
      </c>
      <c r="AB10" s="66">
        <f>E10+F10+G10+H10+I10+N10+O10+P10+Q10+R10+W10+X10+Y10+Z10+AA10</f>
        <v>8418931999.099998</v>
      </c>
    </row>
    <row r="11" spans="1:28" ht="3" customHeight="1">
      <c r="A11" s="63"/>
      <c r="B11" s="67"/>
      <c r="C11" s="68"/>
      <c r="D11" s="62"/>
      <c r="E11" s="69"/>
      <c r="F11" s="70"/>
      <c r="G11" s="69"/>
      <c r="H11" s="69"/>
      <c r="I11" s="71"/>
      <c r="J11" s="63"/>
      <c r="K11" s="67"/>
      <c r="L11" s="68"/>
      <c r="M11" s="62"/>
      <c r="N11" s="69"/>
      <c r="O11" s="70"/>
      <c r="P11" s="64"/>
      <c r="Q11" s="64"/>
      <c r="R11" s="66"/>
      <c r="S11" s="63"/>
      <c r="T11" s="67"/>
      <c r="U11" s="68"/>
      <c r="V11" s="62"/>
      <c r="W11" s="64"/>
      <c r="X11" s="65"/>
      <c r="Y11" s="64"/>
      <c r="Z11" s="64"/>
      <c r="AA11" s="64"/>
      <c r="AB11" s="66"/>
    </row>
    <row r="12" spans="1:28" ht="15" customHeight="1">
      <c r="A12" s="112" t="s">
        <v>40</v>
      </c>
      <c r="B12" s="113"/>
      <c r="C12" s="113"/>
      <c r="D12" s="54"/>
      <c r="E12" s="64">
        <v>2165629541.77</v>
      </c>
      <c r="F12" s="65">
        <v>2781732292</v>
      </c>
      <c r="G12" s="64">
        <v>-4355016049.52</v>
      </c>
      <c r="H12" s="64">
        <v>351884876</v>
      </c>
      <c r="I12" s="66">
        <v>370211476.8800006</v>
      </c>
      <c r="J12" s="112" t="s">
        <v>40</v>
      </c>
      <c r="K12" s="113"/>
      <c r="L12" s="113"/>
      <c r="M12" s="54"/>
      <c r="N12" s="64">
        <f>SUM(N9:N10)</f>
        <v>94464847</v>
      </c>
      <c r="O12" s="65">
        <f>SUM(O9:O10)</f>
        <v>3928579017</v>
      </c>
      <c r="P12" s="64">
        <f>SUM(P9:P10)</f>
        <v>16047809981</v>
      </c>
      <c r="Q12" s="64">
        <f>SUM(Q9:Q10)</f>
        <v>-330643041</v>
      </c>
      <c r="R12" s="66">
        <f>SUM(R9:R10)</f>
        <v>1652896636.0000002</v>
      </c>
      <c r="S12" s="112" t="s">
        <v>40</v>
      </c>
      <c r="T12" s="113"/>
      <c r="U12" s="113"/>
      <c r="V12" s="54"/>
      <c r="W12" s="64">
        <f aca="true" t="shared" si="0" ref="W12:AB12">SUM(W9:W10)</f>
        <v>50799013.93000001</v>
      </c>
      <c r="X12" s="65">
        <f t="shared" si="0"/>
        <v>3893092503.43</v>
      </c>
      <c r="Y12" s="64">
        <f t="shared" si="0"/>
        <v>-161109065</v>
      </c>
      <c r="Z12" s="64">
        <f t="shared" si="0"/>
        <v>20526623</v>
      </c>
      <c r="AA12" s="64">
        <f t="shared" si="0"/>
        <v>-106175310</v>
      </c>
      <c r="AB12" s="66">
        <f t="shared" si="0"/>
        <v>26404683342.489998</v>
      </c>
    </row>
    <row r="13" spans="1:28" ht="10.5" customHeight="1">
      <c r="A13" s="63"/>
      <c r="B13" s="67"/>
      <c r="C13" s="68"/>
      <c r="D13" s="62"/>
      <c r="E13" s="64"/>
      <c r="F13" s="65"/>
      <c r="G13" s="64"/>
      <c r="H13" s="64"/>
      <c r="I13" s="66"/>
      <c r="J13" s="63"/>
      <c r="K13" s="67"/>
      <c r="L13" s="68"/>
      <c r="M13" s="62"/>
      <c r="N13" s="64"/>
      <c r="O13" s="65"/>
      <c r="P13" s="64"/>
      <c r="Q13" s="64"/>
      <c r="R13" s="66"/>
      <c r="S13" s="63"/>
      <c r="T13" s="67"/>
      <c r="U13" s="68"/>
      <c r="V13" s="62"/>
      <c r="W13" s="64"/>
      <c r="X13" s="65"/>
      <c r="Y13" s="64"/>
      <c r="Z13" s="64"/>
      <c r="AA13" s="64"/>
      <c r="AB13" s="66"/>
    </row>
    <row r="14" spans="1:28" ht="15" customHeight="1">
      <c r="A14" s="107" t="s">
        <v>41</v>
      </c>
      <c r="B14" s="108" t="s">
        <v>42</v>
      </c>
      <c r="C14" s="109"/>
      <c r="D14" s="72"/>
      <c r="E14" s="64"/>
      <c r="F14" s="65"/>
      <c r="G14" s="64"/>
      <c r="H14" s="64"/>
      <c r="I14" s="66"/>
      <c r="J14" s="107" t="s">
        <v>41</v>
      </c>
      <c r="K14" s="108" t="s">
        <v>42</v>
      </c>
      <c r="L14" s="109"/>
      <c r="M14" s="72"/>
      <c r="N14" s="64"/>
      <c r="O14" s="65"/>
      <c r="P14" s="64"/>
      <c r="Q14" s="64"/>
      <c r="R14" s="66"/>
      <c r="S14" s="107" t="s">
        <v>41</v>
      </c>
      <c r="T14" s="108" t="s">
        <v>42</v>
      </c>
      <c r="U14" s="109"/>
      <c r="V14" s="72"/>
      <c r="W14" s="64"/>
      <c r="X14" s="65"/>
      <c r="Y14" s="64"/>
      <c r="Z14" s="64"/>
      <c r="AA14" s="64"/>
      <c r="AB14" s="66"/>
    </row>
    <row r="15" spans="1:28" ht="3" customHeight="1">
      <c r="A15" s="73"/>
      <c r="B15" s="74"/>
      <c r="C15" s="75"/>
      <c r="D15" s="72"/>
      <c r="E15" s="64"/>
      <c r="F15" s="65"/>
      <c r="G15" s="64"/>
      <c r="H15" s="64"/>
      <c r="I15" s="66"/>
      <c r="J15" s="73"/>
      <c r="K15" s="74"/>
      <c r="L15" s="75"/>
      <c r="M15" s="72"/>
      <c r="N15" s="64"/>
      <c r="O15" s="65"/>
      <c r="P15" s="64"/>
      <c r="Q15" s="64"/>
      <c r="R15" s="66"/>
      <c r="S15" s="73"/>
      <c r="T15" s="74"/>
      <c r="U15" s="75"/>
      <c r="V15" s="72"/>
      <c r="W15" s="64"/>
      <c r="X15" s="65"/>
      <c r="Y15" s="64"/>
      <c r="Z15" s="64"/>
      <c r="AA15" s="64"/>
      <c r="AB15" s="66"/>
    </row>
    <row r="16" spans="1:28" ht="15.75" customHeight="1">
      <c r="A16" s="73"/>
      <c r="B16" s="114" t="s">
        <v>43</v>
      </c>
      <c r="C16" s="115"/>
      <c r="D16" s="72"/>
      <c r="E16" s="64">
        <v>431281980.38</v>
      </c>
      <c r="F16" s="65">
        <v>84497932</v>
      </c>
      <c r="G16" s="64">
        <v>245014176</v>
      </c>
      <c r="H16" s="64">
        <v>0</v>
      </c>
      <c r="I16" s="65">
        <v>3607025913</v>
      </c>
      <c r="J16" s="73"/>
      <c r="K16" s="114" t="s">
        <v>43</v>
      </c>
      <c r="L16" s="115"/>
      <c r="M16" s="72"/>
      <c r="N16" s="64">
        <v>16155</v>
      </c>
      <c r="O16" s="65">
        <v>223312831</v>
      </c>
      <c r="P16" s="64">
        <v>6056447</v>
      </c>
      <c r="Q16" s="64">
        <v>696615977</v>
      </c>
      <c r="R16" s="66">
        <v>14671243</v>
      </c>
      <c r="S16" s="73"/>
      <c r="T16" s="114" t="s">
        <v>43</v>
      </c>
      <c r="U16" s="115"/>
      <c r="V16" s="72"/>
      <c r="W16" s="64">
        <v>0</v>
      </c>
      <c r="X16" s="65">
        <v>10688196</v>
      </c>
      <c r="Y16" s="64">
        <v>3384143868</v>
      </c>
      <c r="Z16" s="64">
        <v>0</v>
      </c>
      <c r="AA16" s="64">
        <v>0</v>
      </c>
      <c r="AB16" s="66">
        <f aca="true" t="shared" si="1" ref="AB16:AB25">E16+F16+G16+H16+I16+N16+O16+P16+Q16+R16+W16+X16+Y16+Z16+AA16</f>
        <v>8703324718.380001</v>
      </c>
    </row>
    <row r="17" spans="1:28" ht="15.75" customHeight="1">
      <c r="A17" s="73"/>
      <c r="B17" s="114" t="s">
        <v>44</v>
      </c>
      <c r="C17" s="115"/>
      <c r="D17" s="72"/>
      <c r="E17" s="64">
        <v>11771435076.25</v>
      </c>
      <c r="F17" s="65">
        <v>9537109856</v>
      </c>
      <c r="G17" s="64">
        <v>8427980289</v>
      </c>
      <c r="H17" s="64">
        <v>4192076809</v>
      </c>
      <c r="I17" s="65">
        <v>457827052</v>
      </c>
      <c r="J17" s="73"/>
      <c r="K17" s="114" t="s">
        <v>44</v>
      </c>
      <c r="L17" s="115"/>
      <c r="M17" s="72"/>
      <c r="N17" s="64">
        <v>0</v>
      </c>
      <c r="O17" s="65">
        <v>2328962418</v>
      </c>
      <c r="P17" s="64">
        <v>4333717399</v>
      </c>
      <c r="Q17" s="64">
        <v>292068809</v>
      </c>
      <c r="R17" s="66">
        <v>0</v>
      </c>
      <c r="S17" s="73"/>
      <c r="T17" s="114" t="s">
        <v>44</v>
      </c>
      <c r="U17" s="115"/>
      <c r="V17" s="72"/>
      <c r="W17" s="64">
        <v>80934425</v>
      </c>
      <c r="X17" s="65">
        <v>0</v>
      </c>
      <c r="Y17" s="64">
        <v>4153799732</v>
      </c>
      <c r="Z17" s="64">
        <v>0</v>
      </c>
      <c r="AA17" s="64">
        <v>277918705</v>
      </c>
      <c r="AB17" s="66">
        <f t="shared" si="1"/>
        <v>45853830570.25</v>
      </c>
    </row>
    <row r="18" spans="1:28" ht="15.75" customHeight="1">
      <c r="A18" s="73"/>
      <c r="B18" s="114" t="s">
        <v>45</v>
      </c>
      <c r="C18" s="115"/>
      <c r="D18" s="72"/>
      <c r="E18" s="64">
        <v>0</v>
      </c>
      <c r="F18" s="65">
        <v>19793</v>
      </c>
      <c r="G18" s="64">
        <v>1401060</v>
      </c>
      <c r="H18" s="64">
        <v>0</v>
      </c>
      <c r="I18" s="65">
        <v>34381061</v>
      </c>
      <c r="J18" s="73"/>
      <c r="K18" s="114" t="s">
        <v>45</v>
      </c>
      <c r="L18" s="115"/>
      <c r="M18" s="72"/>
      <c r="N18" s="64">
        <v>0</v>
      </c>
      <c r="O18" s="65">
        <v>21452443</v>
      </c>
      <c r="P18" s="64">
        <v>6778679382</v>
      </c>
      <c r="Q18" s="64">
        <v>1011026</v>
      </c>
      <c r="R18" s="66">
        <v>9908464</v>
      </c>
      <c r="S18" s="73"/>
      <c r="T18" s="114" t="s">
        <v>45</v>
      </c>
      <c r="U18" s="115"/>
      <c r="V18" s="72"/>
      <c r="W18" s="64">
        <v>1274254</v>
      </c>
      <c r="X18" s="65">
        <v>0</v>
      </c>
      <c r="Y18" s="64">
        <v>0</v>
      </c>
      <c r="Z18" s="64">
        <v>0</v>
      </c>
      <c r="AA18" s="64">
        <v>0</v>
      </c>
      <c r="AB18" s="66">
        <f t="shared" si="1"/>
        <v>6848127483</v>
      </c>
    </row>
    <row r="19" spans="1:28" ht="15.75" customHeight="1">
      <c r="A19" s="73"/>
      <c r="B19" s="114" t="s">
        <v>46</v>
      </c>
      <c r="C19" s="115"/>
      <c r="D19" s="72"/>
      <c r="E19" s="64">
        <v>170830736</v>
      </c>
      <c r="F19" s="65">
        <v>3144772725</v>
      </c>
      <c r="G19" s="64">
        <v>3158789</v>
      </c>
      <c r="H19" s="64">
        <v>0</v>
      </c>
      <c r="I19" s="65">
        <v>438374192</v>
      </c>
      <c r="J19" s="73"/>
      <c r="K19" s="114" t="s">
        <v>46</v>
      </c>
      <c r="L19" s="115"/>
      <c r="M19" s="72"/>
      <c r="N19" s="64">
        <v>74689</v>
      </c>
      <c r="O19" s="65">
        <v>483961778</v>
      </c>
      <c r="P19" s="64">
        <v>44877952</v>
      </c>
      <c r="Q19" s="64">
        <v>270880557</v>
      </c>
      <c r="R19" s="66">
        <v>52557898</v>
      </c>
      <c r="S19" s="73"/>
      <c r="T19" s="114" t="s">
        <v>46</v>
      </c>
      <c r="U19" s="115"/>
      <c r="V19" s="72"/>
      <c r="W19" s="64">
        <v>617</v>
      </c>
      <c r="X19" s="65">
        <v>18762767</v>
      </c>
      <c r="Y19" s="64">
        <v>1529739008</v>
      </c>
      <c r="Z19" s="64">
        <v>0</v>
      </c>
      <c r="AA19" s="64">
        <v>11504576</v>
      </c>
      <c r="AB19" s="66">
        <f t="shared" si="1"/>
        <v>6169496284</v>
      </c>
    </row>
    <row r="20" spans="1:28" ht="15.75" customHeight="1">
      <c r="A20" s="73"/>
      <c r="B20" s="114" t="s">
        <v>47</v>
      </c>
      <c r="C20" s="115"/>
      <c r="D20" s="72"/>
      <c r="E20" s="64">
        <v>0</v>
      </c>
      <c r="F20" s="65">
        <v>0</v>
      </c>
      <c r="G20" s="64">
        <v>0</v>
      </c>
      <c r="H20" s="64">
        <v>0</v>
      </c>
      <c r="I20" s="65">
        <v>3018289</v>
      </c>
      <c r="J20" s="73"/>
      <c r="K20" s="114" t="s">
        <v>47</v>
      </c>
      <c r="L20" s="115"/>
      <c r="M20" s="72"/>
      <c r="N20" s="64">
        <v>0</v>
      </c>
      <c r="O20" s="65">
        <v>0</v>
      </c>
      <c r="P20" s="64">
        <v>0</v>
      </c>
      <c r="Q20" s="64">
        <v>0</v>
      </c>
      <c r="R20" s="66">
        <v>0</v>
      </c>
      <c r="S20" s="73"/>
      <c r="T20" s="114" t="s">
        <v>47</v>
      </c>
      <c r="U20" s="115"/>
      <c r="V20" s="72"/>
      <c r="W20" s="64">
        <v>0</v>
      </c>
      <c r="X20" s="65">
        <v>0</v>
      </c>
      <c r="Y20" s="64">
        <v>0</v>
      </c>
      <c r="Z20" s="64">
        <v>0</v>
      </c>
      <c r="AA20" s="64">
        <v>0</v>
      </c>
      <c r="AB20" s="66">
        <f t="shared" si="1"/>
        <v>3018289</v>
      </c>
    </row>
    <row r="21" spans="1:28" ht="15.75" customHeight="1">
      <c r="A21" s="73"/>
      <c r="B21" s="114" t="s">
        <v>48</v>
      </c>
      <c r="C21" s="115"/>
      <c r="D21" s="72"/>
      <c r="E21" s="64">
        <v>0</v>
      </c>
      <c r="F21" s="65">
        <v>-125371905</v>
      </c>
      <c r="G21" s="64">
        <v>-252162621</v>
      </c>
      <c r="H21" s="64">
        <v>0</v>
      </c>
      <c r="I21" s="65">
        <v>-3379350628</v>
      </c>
      <c r="J21" s="73"/>
      <c r="K21" s="114" t="s">
        <v>48</v>
      </c>
      <c r="L21" s="115"/>
      <c r="M21" s="72"/>
      <c r="N21" s="64">
        <v>-6233</v>
      </c>
      <c r="O21" s="65">
        <v>-431891031</v>
      </c>
      <c r="P21" s="64">
        <v>0</v>
      </c>
      <c r="Q21" s="64">
        <v>-579984107</v>
      </c>
      <c r="R21" s="66">
        <v>-15760596</v>
      </c>
      <c r="S21" s="73"/>
      <c r="T21" s="114" t="s">
        <v>48</v>
      </c>
      <c r="U21" s="115"/>
      <c r="V21" s="72"/>
      <c r="W21" s="64">
        <v>0</v>
      </c>
      <c r="X21" s="65">
        <v>-18913134.630000003</v>
      </c>
      <c r="Y21" s="64">
        <v>0</v>
      </c>
      <c r="Z21" s="64">
        <v>0</v>
      </c>
      <c r="AA21" s="64">
        <v>0</v>
      </c>
      <c r="AB21" s="66">
        <f t="shared" si="1"/>
        <v>-4803440255.63</v>
      </c>
    </row>
    <row r="22" spans="1:28" ht="15.75" customHeight="1">
      <c r="A22" s="63"/>
      <c r="B22" s="114" t="s">
        <v>49</v>
      </c>
      <c r="C22" s="119" t="s">
        <v>3</v>
      </c>
      <c r="D22" s="62"/>
      <c r="E22" s="64">
        <v>-9631342971</v>
      </c>
      <c r="F22" s="65">
        <v>-3962654178</v>
      </c>
      <c r="G22" s="64">
        <v>-31668987431.8</v>
      </c>
      <c r="H22" s="64">
        <v>-7054107123</v>
      </c>
      <c r="I22" s="65">
        <v>-13247692</v>
      </c>
      <c r="J22" s="63"/>
      <c r="K22" s="114" t="s">
        <v>50</v>
      </c>
      <c r="L22" s="119" t="s">
        <v>3</v>
      </c>
      <c r="M22" s="62"/>
      <c r="N22" s="64">
        <v>0</v>
      </c>
      <c r="O22" s="65">
        <v>-26305103823</v>
      </c>
      <c r="P22" s="64">
        <v>-4525220739</v>
      </c>
      <c r="Q22" s="64">
        <v>-22132936</v>
      </c>
      <c r="R22" s="66">
        <v>-39580196</v>
      </c>
      <c r="S22" s="63"/>
      <c r="T22" s="114" t="s">
        <v>50</v>
      </c>
      <c r="U22" s="119" t="s">
        <v>3</v>
      </c>
      <c r="V22" s="62"/>
      <c r="W22" s="64">
        <v>-71360000</v>
      </c>
      <c r="X22" s="65">
        <v>0</v>
      </c>
      <c r="Y22" s="64">
        <v>-2087014106</v>
      </c>
      <c r="Z22" s="64">
        <v>0</v>
      </c>
      <c r="AA22" s="64">
        <v>-147820000</v>
      </c>
      <c r="AB22" s="66">
        <f t="shared" si="1"/>
        <v>-85528571195.8</v>
      </c>
    </row>
    <row r="23" spans="1:28" ht="15.75" customHeight="1">
      <c r="A23" s="63"/>
      <c r="B23" s="114" t="s">
        <v>51</v>
      </c>
      <c r="C23" s="119"/>
      <c r="D23" s="62"/>
      <c r="E23" s="64">
        <v>-988707</v>
      </c>
      <c r="F23" s="65">
        <v>-12150509</v>
      </c>
      <c r="G23" s="64">
        <v>-526562792</v>
      </c>
      <c r="H23" s="64">
        <v>-939969</v>
      </c>
      <c r="I23" s="65">
        <v>-12400867251</v>
      </c>
      <c r="J23" s="63"/>
      <c r="K23" s="114" t="s">
        <v>51</v>
      </c>
      <c r="L23" s="119"/>
      <c r="M23" s="62"/>
      <c r="N23" s="64">
        <v>-4829848</v>
      </c>
      <c r="O23" s="65">
        <v>-1960103246</v>
      </c>
      <c r="P23" s="64">
        <v>-28935268294</v>
      </c>
      <c r="Q23" s="64">
        <v>-2516072263</v>
      </c>
      <c r="R23" s="66">
        <v>-11509559307</v>
      </c>
      <c r="S23" s="63"/>
      <c r="T23" s="114" t="s">
        <v>51</v>
      </c>
      <c r="U23" s="119"/>
      <c r="V23" s="62"/>
      <c r="W23" s="64">
        <v>-3945818</v>
      </c>
      <c r="X23" s="65">
        <v>-1316779693</v>
      </c>
      <c r="Y23" s="64">
        <v>0</v>
      </c>
      <c r="Z23" s="64">
        <v>-14402000</v>
      </c>
      <c r="AA23" s="64">
        <v>0</v>
      </c>
      <c r="AB23" s="66">
        <f t="shared" si="1"/>
        <v>-59202469697</v>
      </c>
    </row>
    <row r="24" spans="1:28" ht="15.75" customHeight="1">
      <c r="A24" s="63"/>
      <c r="B24" s="114" t="s">
        <v>52</v>
      </c>
      <c r="C24" s="119" t="s">
        <v>4</v>
      </c>
      <c r="D24" s="62"/>
      <c r="E24" s="64">
        <v>-19032</v>
      </c>
      <c r="F24" s="65">
        <v>-145238446</v>
      </c>
      <c r="G24" s="64">
        <v>-68213840.97999999</v>
      </c>
      <c r="H24" s="64">
        <v>-1278300</v>
      </c>
      <c r="I24" s="65">
        <v>-1145782320</v>
      </c>
      <c r="J24" s="63"/>
      <c r="K24" s="114" t="s">
        <v>52</v>
      </c>
      <c r="L24" s="119" t="s">
        <v>4</v>
      </c>
      <c r="M24" s="62"/>
      <c r="N24" s="64">
        <v>-23507556</v>
      </c>
      <c r="O24" s="65">
        <v>-28920087</v>
      </c>
      <c r="P24" s="64">
        <v>-959687438</v>
      </c>
      <c r="Q24" s="64">
        <v>-275754189</v>
      </c>
      <c r="R24" s="66">
        <v>-1433191693</v>
      </c>
      <c r="S24" s="63"/>
      <c r="T24" s="114" t="s">
        <v>52</v>
      </c>
      <c r="U24" s="119" t="s">
        <v>4</v>
      </c>
      <c r="V24" s="62"/>
      <c r="W24" s="64">
        <v>18071111</v>
      </c>
      <c r="X24" s="65">
        <v>-101200042</v>
      </c>
      <c r="Y24" s="64">
        <v>-400</v>
      </c>
      <c r="Z24" s="64">
        <v>-37000</v>
      </c>
      <c r="AA24" s="64">
        <v>-756800</v>
      </c>
      <c r="AB24" s="66">
        <f t="shared" si="1"/>
        <v>-4165516032.98</v>
      </c>
    </row>
    <row r="25" spans="1:28" ht="15.75" customHeight="1">
      <c r="A25" s="63"/>
      <c r="B25" s="114" t="s">
        <v>53</v>
      </c>
      <c r="C25" s="119" t="s">
        <v>4</v>
      </c>
      <c r="D25" s="62"/>
      <c r="E25" s="64">
        <v>0</v>
      </c>
      <c r="F25" s="65">
        <v>0</v>
      </c>
      <c r="G25" s="64">
        <v>0</v>
      </c>
      <c r="H25" s="64">
        <v>0</v>
      </c>
      <c r="I25" s="65">
        <v>-3679192</v>
      </c>
      <c r="J25" s="63"/>
      <c r="K25" s="114" t="s">
        <v>53</v>
      </c>
      <c r="L25" s="119" t="s">
        <v>4</v>
      </c>
      <c r="M25" s="62"/>
      <c r="N25" s="64">
        <v>0</v>
      </c>
      <c r="O25" s="65">
        <v>0</v>
      </c>
      <c r="P25" s="64">
        <v>0</v>
      </c>
      <c r="Q25" s="64">
        <v>0</v>
      </c>
      <c r="R25" s="66">
        <v>0</v>
      </c>
      <c r="S25" s="63"/>
      <c r="T25" s="114" t="s">
        <v>53</v>
      </c>
      <c r="U25" s="119" t="s">
        <v>4</v>
      </c>
      <c r="V25" s="62"/>
      <c r="W25" s="64">
        <v>0</v>
      </c>
      <c r="X25" s="65">
        <v>0</v>
      </c>
      <c r="Y25" s="64">
        <v>0</v>
      </c>
      <c r="Z25" s="64">
        <v>0</v>
      </c>
      <c r="AA25" s="64">
        <v>0</v>
      </c>
      <c r="AB25" s="66">
        <f t="shared" si="1"/>
        <v>-3679192</v>
      </c>
    </row>
    <row r="26" spans="1:28" ht="3" customHeight="1">
      <c r="A26" s="63"/>
      <c r="B26" s="67"/>
      <c r="C26" s="76"/>
      <c r="D26" s="62"/>
      <c r="E26" s="69"/>
      <c r="F26" s="70"/>
      <c r="G26" s="69"/>
      <c r="H26" s="69"/>
      <c r="I26" s="71"/>
      <c r="J26" s="63"/>
      <c r="K26" s="67"/>
      <c r="L26" s="76"/>
      <c r="M26" s="62"/>
      <c r="N26" s="69"/>
      <c r="O26" s="70"/>
      <c r="P26" s="64"/>
      <c r="Q26" s="64"/>
      <c r="R26" s="66"/>
      <c r="S26" s="63"/>
      <c r="T26" s="67"/>
      <c r="U26" s="76"/>
      <c r="V26" s="62"/>
      <c r="W26" s="64"/>
      <c r="X26" s="65"/>
      <c r="Y26" s="64"/>
      <c r="Z26" s="64"/>
      <c r="AA26" s="64"/>
      <c r="AB26" s="66"/>
    </row>
    <row r="27" spans="1:28" ht="15" customHeight="1">
      <c r="A27" s="112" t="s">
        <v>54</v>
      </c>
      <c r="B27" s="113"/>
      <c r="C27" s="113"/>
      <c r="D27" s="54"/>
      <c r="E27" s="69">
        <f>SUM(E16:E25)</f>
        <v>2741197082.629999</v>
      </c>
      <c r="F27" s="70">
        <f>SUM(F16:F25)</f>
        <v>8520985268</v>
      </c>
      <c r="G27" s="69">
        <f>SUM(G16:G25)</f>
        <v>-23838372371.78</v>
      </c>
      <c r="H27" s="69">
        <f>SUM(H16:H25)</f>
        <v>-2864248583</v>
      </c>
      <c r="I27" s="71">
        <f>SUM(I16:I25)</f>
        <v>-12402300576</v>
      </c>
      <c r="J27" s="112" t="s">
        <v>54</v>
      </c>
      <c r="K27" s="113"/>
      <c r="L27" s="113"/>
      <c r="M27" s="54"/>
      <c r="N27" s="69">
        <f>SUM(N16:N25)</f>
        <v>-28252793</v>
      </c>
      <c r="O27" s="70">
        <f>SUM(O16:O25)</f>
        <v>-25668328717</v>
      </c>
      <c r="P27" s="64">
        <f>SUM(P16:P25)</f>
        <v>-23256845291</v>
      </c>
      <c r="Q27" s="64">
        <f>SUM(Q16:Q25)</f>
        <v>-2133367126</v>
      </c>
      <c r="R27" s="66">
        <f>SUM(R16:R25)</f>
        <v>-12920954187</v>
      </c>
      <c r="S27" s="112" t="s">
        <v>54</v>
      </c>
      <c r="T27" s="113"/>
      <c r="U27" s="113"/>
      <c r="V27" s="54"/>
      <c r="W27" s="64">
        <f aca="true" t="shared" si="2" ref="W27:AB27">SUM(W16:W25)</f>
        <v>24974589</v>
      </c>
      <c r="X27" s="65">
        <f t="shared" si="2"/>
        <v>-1407441906.63</v>
      </c>
      <c r="Y27" s="64">
        <f t="shared" si="2"/>
        <v>6980668102</v>
      </c>
      <c r="Z27" s="64">
        <f t="shared" si="2"/>
        <v>-14439000</v>
      </c>
      <c r="AA27" s="64">
        <f t="shared" si="2"/>
        <v>140846481</v>
      </c>
      <c r="AB27" s="66">
        <f t="shared" si="2"/>
        <v>-86125879028.77998</v>
      </c>
    </row>
    <row r="28" spans="1:28" ht="10.5" customHeight="1">
      <c r="A28" s="63"/>
      <c r="B28" s="67"/>
      <c r="C28" s="76"/>
      <c r="D28" s="62"/>
      <c r="E28" s="69"/>
      <c r="F28" s="70"/>
      <c r="G28" s="69"/>
      <c r="H28" s="69"/>
      <c r="I28" s="71"/>
      <c r="J28" s="63"/>
      <c r="K28" s="67"/>
      <c r="L28" s="76"/>
      <c r="M28" s="62"/>
      <c r="N28" s="69"/>
      <c r="O28" s="70"/>
      <c r="P28" s="64"/>
      <c r="Q28" s="64"/>
      <c r="R28" s="66"/>
      <c r="S28" s="63"/>
      <c r="T28" s="67"/>
      <c r="U28" s="76"/>
      <c r="V28" s="62"/>
      <c r="W28" s="64"/>
      <c r="X28" s="65"/>
      <c r="Y28" s="64"/>
      <c r="Z28" s="64"/>
      <c r="AA28" s="64"/>
      <c r="AB28" s="66"/>
    </row>
    <row r="29" spans="1:28" ht="15" customHeight="1">
      <c r="A29" s="107" t="s">
        <v>55</v>
      </c>
      <c r="B29" s="108" t="s">
        <v>56</v>
      </c>
      <c r="C29" s="109"/>
      <c r="D29" s="72"/>
      <c r="E29" s="64"/>
      <c r="F29" s="65"/>
      <c r="G29" s="64"/>
      <c r="H29" s="64"/>
      <c r="I29" s="66"/>
      <c r="J29" s="107" t="s">
        <v>55</v>
      </c>
      <c r="K29" s="108" t="s">
        <v>56</v>
      </c>
      <c r="L29" s="109"/>
      <c r="M29" s="72"/>
      <c r="N29" s="64"/>
      <c r="O29" s="65"/>
      <c r="P29" s="64"/>
      <c r="Q29" s="64"/>
      <c r="R29" s="66"/>
      <c r="S29" s="107" t="s">
        <v>55</v>
      </c>
      <c r="T29" s="108" t="s">
        <v>56</v>
      </c>
      <c r="U29" s="109"/>
      <c r="V29" s="72"/>
      <c r="W29" s="64"/>
      <c r="X29" s="65"/>
      <c r="Y29" s="64"/>
      <c r="Z29" s="64"/>
      <c r="AA29" s="64"/>
      <c r="AB29" s="66"/>
    </row>
    <row r="30" spans="1:28" ht="3" customHeight="1">
      <c r="A30" s="77"/>
      <c r="B30" s="74"/>
      <c r="C30" s="75"/>
      <c r="D30" s="72"/>
      <c r="E30" s="64"/>
      <c r="F30" s="65"/>
      <c r="G30" s="64"/>
      <c r="H30" s="64"/>
      <c r="I30" s="66"/>
      <c r="J30" s="77"/>
      <c r="K30" s="74"/>
      <c r="L30" s="75"/>
      <c r="M30" s="72"/>
      <c r="N30" s="64"/>
      <c r="O30" s="65"/>
      <c r="P30" s="64"/>
      <c r="Q30" s="64"/>
      <c r="R30" s="66"/>
      <c r="S30" s="77"/>
      <c r="T30" s="74"/>
      <c r="U30" s="75"/>
      <c r="V30" s="72"/>
      <c r="W30" s="64"/>
      <c r="X30" s="65"/>
      <c r="Y30" s="64"/>
      <c r="Z30" s="64"/>
      <c r="AA30" s="64"/>
      <c r="AB30" s="66"/>
    </row>
    <row r="31" spans="1:28" ht="15.75" customHeight="1">
      <c r="A31" s="63"/>
      <c r="B31" s="114" t="s">
        <v>57</v>
      </c>
      <c r="C31" s="119" t="s">
        <v>23</v>
      </c>
      <c r="D31" s="62"/>
      <c r="E31" s="64">
        <v>1432463</v>
      </c>
      <c r="F31" s="65">
        <v>69540094259</v>
      </c>
      <c r="G31" s="64">
        <v>27315166230</v>
      </c>
      <c r="H31" s="64">
        <v>0</v>
      </c>
      <c r="I31" s="65">
        <v>12306897067</v>
      </c>
      <c r="J31" s="63"/>
      <c r="K31" s="114" t="s">
        <v>57</v>
      </c>
      <c r="L31" s="119" t="s">
        <v>23</v>
      </c>
      <c r="M31" s="62"/>
      <c r="N31" s="64">
        <v>29292975</v>
      </c>
      <c r="O31" s="65">
        <v>764112952</v>
      </c>
      <c r="P31" s="64">
        <v>26500418781</v>
      </c>
      <c r="Q31" s="64">
        <v>23859379578</v>
      </c>
      <c r="R31" s="66">
        <v>11913545688</v>
      </c>
      <c r="S31" s="63"/>
      <c r="T31" s="114" t="s">
        <v>57</v>
      </c>
      <c r="U31" s="119" t="s">
        <v>23</v>
      </c>
      <c r="V31" s="62"/>
      <c r="W31" s="64">
        <v>1494870</v>
      </c>
      <c r="X31" s="65">
        <v>305357414</v>
      </c>
      <c r="Y31" s="64">
        <v>3112684</v>
      </c>
      <c r="Z31" s="64">
        <v>3352180</v>
      </c>
      <c r="AA31" s="64">
        <v>0</v>
      </c>
      <c r="AB31" s="66">
        <f aca="true" t="shared" si="3" ref="AB31:AB39">E31+F31+G31+H31+I31+N31+O31+P31+Q31+R31+W31+X31+Y31+Z31+AA31</f>
        <v>172543657141</v>
      </c>
    </row>
    <row r="32" spans="1:28" ht="15.75" customHeight="1">
      <c r="A32" s="63"/>
      <c r="B32" s="114" t="s">
        <v>58</v>
      </c>
      <c r="C32" s="119"/>
      <c r="D32" s="62"/>
      <c r="E32" s="64">
        <v>0</v>
      </c>
      <c r="F32" s="65">
        <v>42231552869</v>
      </c>
      <c r="G32" s="64">
        <v>0</v>
      </c>
      <c r="H32" s="64">
        <v>0</v>
      </c>
      <c r="I32" s="65">
        <v>0</v>
      </c>
      <c r="J32" s="63"/>
      <c r="K32" s="114" t="s">
        <v>58</v>
      </c>
      <c r="L32" s="119"/>
      <c r="M32" s="62"/>
      <c r="N32" s="64">
        <v>0</v>
      </c>
      <c r="O32" s="65">
        <v>24822000000</v>
      </c>
      <c r="P32" s="64">
        <v>12000000000</v>
      </c>
      <c r="Q32" s="64">
        <v>0</v>
      </c>
      <c r="R32" s="66">
        <v>0</v>
      </c>
      <c r="S32" s="63"/>
      <c r="T32" s="114" t="s">
        <v>58</v>
      </c>
      <c r="U32" s="119"/>
      <c r="V32" s="62"/>
      <c r="W32" s="64">
        <v>0</v>
      </c>
      <c r="X32" s="65">
        <v>0</v>
      </c>
      <c r="Y32" s="64">
        <v>0</v>
      </c>
      <c r="Z32" s="64">
        <v>0</v>
      </c>
      <c r="AA32" s="64">
        <v>0</v>
      </c>
      <c r="AB32" s="66">
        <f t="shared" si="3"/>
        <v>79053552869</v>
      </c>
    </row>
    <row r="33" spans="1:28" ht="15.75" customHeight="1">
      <c r="A33" s="63"/>
      <c r="B33" s="114" t="s">
        <v>59</v>
      </c>
      <c r="C33" s="119"/>
      <c r="D33" s="62"/>
      <c r="E33" s="64">
        <v>0</v>
      </c>
      <c r="F33" s="65">
        <v>2502572999</v>
      </c>
      <c r="G33" s="64">
        <v>5996321159</v>
      </c>
      <c r="H33" s="64">
        <v>0</v>
      </c>
      <c r="I33" s="65">
        <v>9687094901.16</v>
      </c>
      <c r="J33" s="63"/>
      <c r="K33" s="114" t="s">
        <v>59</v>
      </c>
      <c r="L33" s="119"/>
      <c r="M33" s="62"/>
      <c r="N33" s="64">
        <v>0</v>
      </c>
      <c r="O33" s="65">
        <v>280164957</v>
      </c>
      <c r="P33" s="64">
        <v>3353400000</v>
      </c>
      <c r="Q33" s="64">
        <v>252622390</v>
      </c>
      <c r="R33" s="66">
        <v>2445938000</v>
      </c>
      <c r="S33" s="63"/>
      <c r="T33" s="114" t="s">
        <v>59</v>
      </c>
      <c r="U33" s="119"/>
      <c r="V33" s="62"/>
      <c r="W33" s="64">
        <v>41105124</v>
      </c>
      <c r="X33" s="65">
        <v>390194057</v>
      </c>
      <c r="Y33" s="64">
        <v>1988751000</v>
      </c>
      <c r="Z33" s="64">
        <v>22414336</v>
      </c>
      <c r="AA33" s="64">
        <v>704736000</v>
      </c>
      <c r="AB33" s="66">
        <f t="shared" si="3"/>
        <v>27665314923.16</v>
      </c>
    </row>
    <row r="34" spans="1:28" ht="15.75" customHeight="1">
      <c r="A34" s="63"/>
      <c r="B34" s="114" t="s">
        <v>60</v>
      </c>
      <c r="C34" s="119"/>
      <c r="D34" s="62"/>
      <c r="E34" s="64">
        <v>0</v>
      </c>
      <c r="F34" s="65">
        <v>0</v>
      </c>
      <c r="G34" s="64">
        <v>0</v>
      </c>
      <c r="H34" s="64">
        <v>0</v>
      </c>
      <c r="I34" s="65">
        <v>1285975314</v>
      </c>
      <c r="J34" s="63"/>
      <c r="K34" s="114" t="s">
        <v>60</v>
      </c>
      <c r="L34" s="119"/>
      <c r="M34" s="62"/>
      <c r="N34" s="64">
        <v>0</v>
      </c>
      <c r="O34" s="65">
        <v>0</v>
      </c>
      <c r="P34" s="64">
        <v>0</v>
      </c>
      <c r="Q34" s="64">
        <v>0</v>
      </c>
      <c r="R34" s="66">
        <v>0</v>
      </c>
      <c r="S34" s="63"/>
      <c r="T34" s="114" t="s">
        <v>60</v>
      </c>
      <c r="U34" s="119"/>
      <c r="V34" s="62"/>
      <c r="W34" s="64">
        <v>0</v>
      </c>
      <c r="X34" s="65">
        <v>0</v>
      </c>
      <c r="Y34" s="64">
        <v>0</v>
      </c>
      <c r="Z34" s="64">
        <v>0</v>
      </c>
      <c r="AA34" s="64">
        <v>0</v>
      </c>
      <c r="AB34" s="66">
        <f t="shared" si="3"/>
        <v>1285975314</v>
      </c>
    </row>
    <row r="35" spans="1:28" ht="15.75" customHeight="1">
      <c r="A35" s="63"/>
      <c r="B35" s="114" t="s">
        <v>61</v>
      </c>
      <c r="C35" s="119"/>
      <c r="D35" s="62"/>
      <c r="E35" s="64">
        <v>-28002</v>
      </c>
      <c r="F35" s="65">
        <v>-71076805486.52</v>
      </c>
      <c r="G35" s="64">
        <v>-1095019293.77</v>
      </c>
      <c r="H35" s="64">
        <v>0</v>
      </c>
      <c r="I35" s="65">
        <v>-12547671177</v>
      </c>
      <c r="J35" s="63"/>
      <c r="K35" s="114" t="s">
        <v>61</v>
      </c>
      <c r="L35" s="119"/>
      <c r="M35" s="62"/>
      <c r="N35" s="64">
        <v>-24792608</v>
      </c>
      <c r="O35" s="65">
        <v>-517907364</v>
      </c>
      <c r="P35" s="64">
        <v>-29251575643</v>
      </c>
      <c r="Q35" s="64">
        <v>-21448516219</v>
      </c>
      <c r="R35" s="66">
        <v>-2478904909</v>
      </c>
      <c r="S35" s="63"/>
      <c r="T35" s="114" t="s">
        <v>61</v>
      </c>
      <c r="U35" s="119"/>
      <c r="V35" s="62"/>
      <c r="W35" s="64">
        <v>-1690875</v>
      </c>
      <c r="X35" s="65">
        <v>-281835690.8</v>
      </c>
      <c r="Y35" s="64">
        <v>0</v>
      </c>
      <c r="Z35" s="64">
        <v>-3455718</v>
      </c>
      <c r="AA35" s="64">
        <v>-12526</v>
      </c>
      <c r="AB35" s="66">
        <f t="shared" si="3"/>
        <v>-138728215512.09</v>
      </c>
    </row>
    <row r="36" spans="1:28" ht="15.75" customHeight="1">
      <c r="A36" s="63"/>
      <c r="B36" s="114" t="s">
        <v>62</v>
      </c>
      <c r="C36" s="119"/>
      <c r="D36" s="62"/>
      <c r="E36" s="64">
        <v>-17131562.4</v>
      </c>
      <c r="F36" s="65">
        <v>-54357399082</v>
      </c>
      <c r="G36" s="64">
        <v>0</v>
      </c>
      <c r="H36" s="64">
        <v>-2480028</v>
      </c>
      <c r="I36" s="65">
        <v>-202018191</v>
      </c>
      <c r="J36" s="63"/>
      <c r="K36" s="114" t="s">
        <v>62</v>
      </c>
      <c r="L36" s="119"/>
      <c r="M36" s="62"/>
      <c r="N36" s="64">
        <v>0</v>
      </c>
      <c r="O36" s="65">
        <v>-172566760</v>
      </c>
      <c r="P36" s="64">
        <v>0</v>
      </c>
      <c r="Q36" s="64">
        <v>0</v>
      </c>
      <c r="R36" s="66">
        <v>-423180856</v>
      </c>
      <c r="S36" s="63"/>
      <c r="T36" s="114" t="s">
        <v>62</v>
      </c>
      <c r="U36" s="119"/>
      <c r="V36" s="62"/>
      <c r="W36" s="64">
        <v>0</v>
      </c>
      <c r="X36" s="65">
        <v>0</v>
      </c>
      <c r="Y36" s="64">
        <v>-9043517594</v>
      </c>
      <c r="Z36" s="64">
        <v>0</v>
      </c>
      <c r="AA36" s="64">
        <v>0</v>
      </c>
      <c r="AB36" s="66">
        <f t="shared" si="3"/>
        <v>-64218294073.4</v>
      </c>
    </row>
    <row r="37" spans="1:28" ht="15.75" customHeight="1">
      <c r="A37" s="63"/>
      <c r="B37" s="114" t="s">
        <v>63</v>
      </c>
      <c r="C37" s="119" t="s">
        <v>24</v>
      </c>
      <c r="D37" s="62"/>
      <c r="E37" s="64">
        <v>0</v>
      </c>
      <c r="F37" s="65">
        <v>-119079</v>
      </c>
      <c r="G37" s="64">
        <v>-1960530</v>
      </c>
      <c r="H37" s="64">
        <v>0</v>
      </c>
      <c r="I37" s="65">
        <v>-27520966</v>
      </c>
      <c r="J37" s="63"/>
      <c r="K37" s="114" t="s">
        <v>63</v>
      </c>
      <c r="L37" s="119" t="s">
        <v>24</v>
      </c>
      <c r="M37" s="62"/>
      <c r="N37" s="64">
        <v>0</v>
      </c>
      <c r="O37" s="65">
        <v>0</v>
      </c>
      <c r="P37" s="64">
        <v>-2681411837</v>
      </c>
      <c r="Q37" s="64">
        <v>0</v>
      </c>
      <c r="R37" s="66">
        <v>0</v>
      </c>
      <c r="S37" s="63"/>
      <c r="T37" s="114" t="s">
        <v>63</v>
      </c>
      <c r="U37" s="119" t="s">
        <v>24</v>
      </c>
      <c r="V37" s="62"/>
      <c r="W37" s="64">
        <v>0</v>
      </c>
      <c r="X37" s="65">
        <v>0</v>
      </c>
      <c r="Y37" s="64">
        <v>0</v>
      </c>
      <c r="Z37" s="64">
        <v>0</v>
      </c>
      <c r="AA37" s="64">
        <v>0</v>
      </c>
      <c r="AB37" s="66">
        <f t="shared" si="3"/>
        <v>-2711012412</v>
      </c>
    </row>
    <row r="38" spans="1:28" ht="15.75" customHeight="1">
      <c r="A38" s="63"/>
      <c r="B38" s="114" t="s">
        <v>64</v>
      </c>
      <c r="C38" s="119" t="s">
        <v>25</v>
      </c>
      <c r="D38" s="78"/>
      <c r="E38" s="64">
        <v>-3844692967</v>
      </c>
      <c r="F38" s="65">
        <v>-350000000</v>
      </c>
      <c r="G38" s="64">
        <v>-769373913</v>
      </c>
      <c r="H38" s="64">
        <v>-500000000</v>
      </c>
      <c r="I38" s="65">
        <v>0</v>
      </c>
      <c r="J38" s="63"/>
      <c r="K38" s="114" t="s">
        <v>64</v>
      </c>
      <c r="L38" s="119" t="s">
        <v>25</v>
      </c>
      <c r="M38" s="78"/>
      <c r="N38" s="64">
        <v>0</v>
      </c>
      <c r="O38" s="65">
        <v>0</v>
      </c>
      <c r="P38" s="64">
        <v>-500000000</v>
      </c>
      <c r="Q38" s="64">
        <v>-300000000</v>
      </c>
      <c r="R38" s="66">
        <v>0</v>
      </c>
      <c r="S38" s="63"/>
      <c r="T38" s="114" t="s">
        <v>64</v>
      </c>
      <c r="U38" s="119" t="s">
        <v>25</v>
      </c>
      <c r="V38" s="78"/>
      <c r="W38" s="64">
        <v>-22072486</v>
      </c>
      <c r="X38" s="65">
        <v>-131539105</v>
      </c>
      <c r="Y38" s="64">
        <v>0</v>
      </c>
      <c r="Z38" s="64">
        <v>-6159000</v>
      </c>
      <c r="AA38" s="64">
        <v>0</v>
      </c>
      <c r="AB38" s="66">
        <f t="shared" si="3"/>
        <v>-6423837471</v>
      </c>
    </row>
    <row r="39" spans="1:28" ht="15.75" customHeight="1">
      <c r="A39" s="63"/>
      <c r="B39" s="114" t="s">
        <v>65</v>
      </c>
      <c r="C39" s="119" t="s">
        <v>25</v>
      </c>
      <c r="D39" s="78"/>
      <c r="E39" s="64">
        <v>0</v>
      </c>
      <c r="F39" s="65">
        <v>0</v>
      </c>
      <c r="G39" s="64">
        <v>0</v>
      </c>
      <c r="H39" s="64">
        <v>0</v>
      </c>
      <c r="I39" s="65">
        <v>-1288643056</v>
      </c>
      <c r="J39" s="63"/>
      <c r="K39" s="114" t="s">
        <v>65</v>
      </c>
      <c r="L39" s="119" t="s">
        <v>25</v>
      </c>
      <c r="M39" s="78"/>
      <c r="N39" s="64">
        <v>0</v>
      </c>
      <c r="O39" s="65">
        <v>0</v>
      </c>
      <c r="P39" s="64">
        <v>0</v>
      </c>
      <c r="Q39" s="64">
        <v>-33340708</v>
      </c>
      <c r="R39" s="66">
        <v>0</v>
      </c>
      <c r="S39" s="63"/>
      <c r="T39" s="114" t="s">
        <v>65</v>
      </c>
      <c r="U39" s="119" t="s">
        <v>25</v>
      </c>
      <c r="V39" s="78"/>
      <c r="W39" s="64">
        <v>0</v>
      </c>
      <c r="X39" s="65">
        <v>-560349008.48</v>
      </c>
      <c r="Y39" s="64">
        <v>0</v>
      </c>
      <c r="Z39" s="64">
        <v>0</v>
      </c>
      <c r="AA39" s="64">
        <v>0</v>
      </c>
      <c r="AB39" s="66">
        <f t="shared" si="3"/>
        <v>-1882332772.48</v>
      </c>
    </row>
    <row r="40" spans="1:28" ht="10.5" customHeight="1">
      <c r="A40" s="63"/>
      <c r="B40" s="67"/>
      <c r="C40" s="76"/>
      <c r="D40" s="78"/>
      <c r="E40" s="69"/>
      <c r="F40" s="70"/>
      <c r="G40" s="69"/>
      <c r="H40" s="69"/>
      <c r="I40" s="71"/>
      <c r="J40" s="63"/>
      <c r="K40" s="67"/>
      <c r="L40" s="76"/>
      <c r="M40" s="78"/>
      <c r="N40" s="69"/>
      <c r="O40" s="70"/>
      <c r="P40" s="64"/>
      <c r="Q40" s="64"/>
      <c r="R40" s="66"/>
      <c r="S40" s="63"/>
      <c r="T40" s="67"/>
      <c r="U40" s="76"/>
      <c r="V40" s="78"/>
      <c r="W40" s="64"/>
      <c r="X40" s="65"/>
      <c r="Y40" s="64"/>
      <c r="Z40" s="64"/>
      <c r="AA40" s="64"/>
      <c r="AB40" s="66"/>
    </row>
    <row r="41" spans="1:28" ht="15" customHeight="1">
      <c r="A41" s="112" t="s">
        <v>66</v>
      </c>
      <c r="B41" s="113"/>
      <c r="C41" s="113"/>
      <c r="D41" s="79"/>
      <c r="E41" s="64">
        <f>SUM(E31:E39)</f>
        <v>-3860420068.4</v>
      </c>
      <c r="F41" s="65">
        <f>SUM(F31:F39)</f>
        <v>-11510103520.520004</v>
      </c>
      <c r="G41" s="64">
        <f>SUM(G31:G39)</f>
        <v>31445133652.23</v>
      </c>
      <c r="H41" s="64">
        <f>SUM(H31:H39)</f>
        <v>-502480028</v>
      </c>
      <c r="I41" s="66">
        <f>SUM(I31:I39)</f>
        <v>9214113892.16</v>
      </c>
      <c r="J41" s="112" t="s">
        <v>66</v>
      </c>
      <c r="K41" s="113"/>
      <c r="L41" s="113"/>
      <c r="M41" s="79"/>
      <c r="N41" s="64">
        <f>SUM(N31:N39)</f>
        <v>4500367</v>
      </c>
      <c r="O41" s="65">
        <f>SUM(O31:O39)</f>
        <v>25175803785</v>
      </c>
      <c r="P41" s="64">
        <f>SUM(P31:P39)</f>
        <v>9420831301</v>
      </c>
      <c r="Q41" s="64">
        <f>SUM(Q31:Q39)</f>
        <v>2330145041</v>
      </c>
      <c r="R41" s="66">
        <f>SUM(R31:R39)</f>
        <v>11457397923</v>
      </c>
      <c r="S41" s="112" t="s">
        <v>66</v>
      </c>
      <c r="T41" s="113"/>
      <c r="U41" s="113"/>
      <c r="V41" s="79"/>
      <c r="W41" s="64">
        <f aca="true" t="shared" si="4" ref="W41:AB41">SUM(W31:W39)</f>
        <v>18836633</v>
      </c>
      <c r="X41" s="65">
        <f t="shared" si="4"/>
        <v>-278172333.28000003</v>
      </c>
      <c r="Y41" s="64">
        <f t="shared" si="4"/>
        <v>-7051653910</v>
      </c>
      <c r="Z41" s="64">
        <f t="shared" si="4"/>
        <v>16151798</v>
      </c>
      <c r="AA41" s="64">
        <f t="shared" si="4"/>
        <v>704723474</v>
      </c>
      <c r="AB41" s="66">
        <f t="shared" si="4"/>
        <v>66584808006.18998</v>
      </c>
    </row>
    <row r="42" spans="1:28" ht="10.5" customHeight="1">
      <c r="A42" s="77"/>
      <c r="B42" s="80"/>
      <c r="C42" s="80"/>
      <c r="D42" s="79"/>
      <c r="E42" s="69"/>
      <c r="F42" s="70"/>
      <c r="G42" s="69"/>
      <c r="H42" s="69"/>
      <c r="I42" s="71"/>
      <c r="J42" s="77"/>
      <c r="K42" s="80"/>
      <c r="L42" s="80"/>
      <c r="M42" s="79"/>
      <c r="N42" s="69"/>
      <c r="O42" s="70"/>
      <c r="P42" s="64"/>
      <c r="Q42" s="64"/>
      <c r="R42" s="66"/>
      <c r="S42" s="77"/>
      <c r="T42" s="80"/>
      <c r="U42" s="80"/>
      <c r="V42" s="79"/>
      <c r="W42" s="64"/>
      <c r="X42" s="65"/>
      <c r="Y42" s="64"/>
      <c r="Z42" s="64"/>
      <c r="AA42" s="64"/>
      <c r="AB42" s="66"/>
    </row>
    <row r="43" spans="1:28" ht="15" customHeight="1">
      <c r="A43" s="116" t="s">
        <v>67</v>
      </c>
      <c r="B43" s="117" t="s">
        <v>68</v>
      </c>
      <c r="C43" s="118"/>
      <c r="D43" s="72"/>
      <c r="E43" s="64">
        <v>0</v>
      </c>
      <c r="F43" s="65">
        <v>0</v>
      </c>
      <c r="G43" s="64">
        <v>-365582</v>
      </c>
      <c r="H43" s="64">
        <v>0</v>
      </c>
      <c r="I43" s="65">
        <v>0</v>
      </c>
      <c r="J43" s="116" t="s">
        <v>67</v>
      </c>
      <c r="K43" s="117" t="s">
        <v>68</v>
      </c>
      <c r="L43" s="118"/>
      <c r="M43" s="72"/>
      <c r="N43" s="64">
        <v>0</v>
      </c>
      <c r="O43" s="65">
        <v>0</v>
      </c>
      <c r="P43" s="64">
        <v>-12453353</v>
      </c>
      <c r="Q43" s="64">
        <v>0</v>
      </c>
      <c r="R43" s="66">
        <v>0</v>
      </c>
      <c r="S43" s="116" t="s">
        <v>67</v>
      </c>
      <c r="T43" s="117" t="s">
        <v>68</v>
      </c>
      <c r="U43" s="118"/>
      <c r="V43" s="72"/>
      <c r="W43" s="64">
        <v>0</v>
      </c>
      <c r="X43" s="65">
        <v>0</v>
      </c>
      <c r="Y43" s="64">
        <v>0</v>
      </c>
      <c r="Z43" s="64">
        <v>0</v>
      </c>
      <c r="AA43" s="64">
        <v>0</v>
      </c>
      <c r="AB43" s="66">
        <f>E43+F43+G43+H43+I43+N43+O43+P43+Q43+R43+W43+X43+Y43+Z43+AA43</f>
        <v>-12818935</v>
      </c>
    </row>
    <row r="44" spans="1:28" ht="10.5" customHeight="1">
      <c r="A44" s="81"/>
      <c r="B44" s="82"/>
      <c r="C44" s="83"/>
      <c r="D44" s="72"/>
      <c r="E44" s="69"/>
      <c r="F44" s="70"/>
      <c r="G44" s="69"/>
      <c r="H44" s="69"/>
      <c r="I44" s="71"/>
      <c r="J44" s="81"/>
      <c r="K44" s="82"/>
      <c r="L44" s="83"/>
      <c r="M44" s="72"/>
      <c r="N44" s="69"/>
      <c r="O44" s="70"/>
      <c r="P44" s="64"/>
      <c r="Q44" s="64"/>
      <c r="R44" s="66"/>
      <c r="S44" s="81"/>
      <c r="T44" s="82"/>
      <c r="U44" s="83"/>
      <c r="V44" s="72"/>
      <c r="W44" s="64"/>
      <c r="X44" s="65"/>
      <c r="Y44" s="64"/>
      <c r="Z44" s="64"/>
      <c r="AA44" s="64"/>
      <c r="AB44" s="66"/>
    </row>
    <row r="45" spans="1:28" ht="15" customHeight="1">
      <c r="A45" s="116" t="s">
        <v>69</v>
      </c>
      <c r="B45" s="117" t="s">
        <v>68</v>
      </c>
      <c r="C45" s="118"/>
      <c r="D45" s="72"/>
      <c r="E45" s="69">
        <f>E12+E27+E41+E43</f>
        <v>1046406555.9999995</v>
      </c>
      <c r="F45" s="70">
        <f>F12+F27+F41+F43</f>
        <v>-207385960.52000427</v>
      </c>
      <c r="G45" s="69">
        <f>G12+G27+G41+G43</f>
        <v>3251379648.9300003</v>
      </c>
      <c r="H45" s="69">
        <f>H12+H27+H41+H43</f>
        <v>-3014843735</v>
      </c>
      <c r="I45" s="71">
        <f>I12+I27+I41+I43</f>
        <v>-2817975206.959999</v>
      </c>
      <c r="J45" s="116" t="s">
        <v>69</v>
      </c>
      <c r="K45" s="117" t="s">
        <v>68</v>
      </c>
      <c r="L45" s="118"/>
      <c r="M45" s="72"/>
      <c r="N45" s="69">
        <f>N12+N27+N41+N43</f>
        <v>70712421</v>
      </c>
      <c r="O45" s="70">
        <f>O12+O27+O41+O43</f>
        <v>3436054085</v>
      </c>
      <c r="P45" s="69">
        <f>P12+P27+P41+P43</f>
        <v>2199342638</v>
      </c>
      <c r="Q45" s="69">
        <f>Q12+Q27+Q41+Q43</f>
        <v>-133865126</v>
      </c>
      <c r="R45" s="71">
        <f>R12+R27+R41+R43</f>
        <v>189340372</v>
      </c>
      <c r="S45" s="116" t="s">
        <v>69</v>
      </c>
      <c r="T45" s="117" t="s">
        <v>68</v>
      </c>
      <c r="U45" s="118"/>
      <c r="V45" s="72"/>
      <c r="W45" s="69">
        <f aca="true" t="shared" si="5" ref="W45:AB45">W12+W27+W41+W43</f>
        <v>94610235.93</v>
      </c>
      <c r="X45" s="70">
        <f t="shared" si="5"/>
        <v>2207478263.5199995</v>
      </c>
      <c r="Y45" s="69">
        <f t="shared" si="5"/>
        <v>-232094873</v>
      </c>
      <c r="Z45" s="69">
        <f t="shared" si="5"/>
        <v>22239421</v>
      </c>
      <c r="AA45" s="69">
        <f t="shared" si="5"/>
        <v>739394645</v>
      </c>
      <c r="AB45" s="71">
        <f t="shared" si="5"/>
        <v>6850793384.899994</v>
      </c>
    </row>
    <row r="46" spans="1:28" ht="10.5" customHeight="1">
      <c r="A46" s="63"/>
      <c r="B46" s="84"/>
      <c r="C46" s="85"/>
      <c r="D46" s="62"/>
      <c r="E46" s="69"/>
      <c r="F46" s="70"/>
      <c r="G46" s="69"/>
      <c r="H46" s="69"/>
      <c r="I46" s="71"/>
      <c r="J46" s="63"/>
      <c r="K46" s="84"/>
      <c r="L46" s="85"/>
      <c r="M46" s="62"/>
      <c r="N46" s="69"/>
      <c r="O46" s="70"/>
      <c r="P46" s="64"/>
      <c r="Q46" s="64"/>
      <c r="R46" s="66"/>
      <c r="S46" s="63"/>
      <c r="T46" s="84"/>
      <c r="U46" s="85"/>
      <c r="V46" s="62"/>
      <c r="W46" s="64"/>
      <c r="X46" s="65"/>
      <c r="Y46" s="64"/>
      <c r="Z46" s="64"/>
      <c r="AA46" s="64"/>
      <c r="AB46" s="66"/>
    </row>
    <row r="47" spans="1:28" ht="15" customHeight="1">
      <c r="A47" s="116" t="s">
        <v>70</v>
      </c>
      <c r="B47" s="117" t="s">
        <v>71</v>
      </c>
      <c r="C47" s="118"/>
      <c r="D47" s="72"/>
      <c r="E47" s="64">
        <v>21806520564.489998</v>
      </c>
      <c r="F47" s="65">
        <v>8559391802.32</v>
      </c>
      <c r="G47" s="64">
        <v>42928317784.770004</v>
      </c>
      <c r="H47" s="64">
        <v>18924130595.87</v>
      </c>
      <c r="I47" s="65">
        <v>54923818588.94</v>
      </c>
      <c r="J47" s="116" t="s">
        <v>70</v>
      </c>
      <c r="K47" s="117" t="s">
        <v>71</v>
      </c>
      <c r="L47" s="118"/>
      <c r="M47" s="72"/>
      <c r="N47" s="64">
        <v>3544709922.4</v>
      </c>
      <c r="O47" s="65">
        <v>15315938436.84</v>
      </c>
      <c r="P47" s="64">
        <v>10163478160.69</v>
      </c>
      <c r="Q47" s="64">
        <v>18938681212</v>
      </c>
      <c r="R47" s="66">
        <v>87141335.5</v>
      </c>
      <c r="S47" s="116" t="s">
        <v>70</v>
      </c>
      <c r="T47" s="117" t="s">
        <v>71</v>
      </c>
      <c r="U47" s="118"/>
      <c r="V47" s="72"/>
      <c r="W47" s="64">
        <v>2573954967.07</v>
      </c>
      <c r="X47" s="65">
        <v>16402343796.060001</v>
      </c>
      <c r="Y47" s="64">
        <v>1348159429.4</v>
      </c>
      <c r="Z47" s="64">
        <v>228740287.61</v>
      </c>
      <c r="AA47" s="64">
        <v>2882585308.5</v>
      </c>
      <c r="AB47" s="66">
        <f>E47+F47+G47+H47+I47+N47+O47+P47+Q47+R47+W47+X47+Y47+Z47+AA47</f>
        <v>218627912192.46</v>
      </c>
    </row>
    <row r="48" spans="1:28" ht="10.5" customHeight="1">
      <c r="A48" s="63"/>
      <c r="B48" s="84"/>
      <c r="C48" s="85"/>
      <c r="D48" s="62"/>
      <c r="E48" s="69"/>
      <c r="F48" s="70"/>
      <c r="G48" s="69"/>
      <c r="H48" s="69"/>
      <c r="I48" s="71"/>
      <c r="J48" s="63"/>
      <c r="K48" s="84"/>
      <c r="L48" s="85"/>
      <c r="M48" s="62"/>
      <c r="N48" s="69"/>
      <c r="O48" s="70"/>
      <c r="P48" s="64"/>
      <c r="Q48" s="64"/>
      <c r="R48" s="66"/>
      <c r="S48" s="63"/>
      <c r="T48" s="84"/>
      <c r="U48" s="85"/>
      <c r="V48" s="62"/>
      <c r="W48" s="64"/>
      <c r="X48" s="65"/>
      <c r="Y48" s="64"/>
      <c r="Z48" s="64"/>
      <c r="AA48" s="64"/>
      <c r="AB48" s="66"/>
    </row>
    <row r="49" spans="1:28" ht="15" customHeight="1">
      <c r="A49" s="116" t="s">
        <v>72</v>
      </c>
      <c r="B49" s="117" t="s">
        <v>73</v>
      </c>
      <c r="C49" s="118"/>
      <c r="D49" s="72"/>
      <c r="E49" s="64">
        <f>E45+E47</f>
        <v>22852927120.489998</v>
      </c>
      <c r="F49" s="65">
        <f>F45+F47</f>
        <v>8352005841.799995</v>
      </c>
      <c r="G49" s="64">
        <f>G45+G47</f>
        <v>46179697433.700005</v>
      </c>
      <c r="H49" s="64">
        <f>H45+H47</f>
        <v>15909286860.869999</v>
      </c>
      <c r="I49" s="66">
        <f>I45+I47</f>
        <v>52105843381.98</v>
      </c>
      <c r="J49" s="116" t="s">
        <v>72</v>
      </c>
      <c r="K49" s="117" t="s">
        <v>73</v>
      </c>
      <c r="L49" s="118"/>
      <c r="M49" s="72"/>
      <c r="N49" s="64">
        <f>N45+N47</f>
        <v>3615422343.4</v>
      </c>
      <c r="O49" s="65">
        <f>O45+O47</f>
        <v>18751992521.84</v>
      </c>
      <c r="P49" s="64">
        <f>P45+P47</f>
        <v>12362820798.69</v>
      </c>
      <c r="Q49" s="64">
        <f>Q45+Q47</f>
        <v>18804816086</v>
      </c>
      <c r="R49" s="66">
        <f>R45+R47</f>
        <v>276481707.5</v>
      </c>
      <c r="S49" s="116" t="s">
        <v>72</v>
      </c>
      <c r="T49" s="117" t="s">
        <v>73</v>
      </c>
      <c r="U49" s="118"/>
      <c r="V49" s="72"/>
      <c r="W49" s="64">
        <f aca="true" t="shared" si="6" ref="W49:AB49">W45+W47</f>
        <v>2668565203</v>
      </c>
      <c r="X49" s="65">
        <f t="shared" si="6"/>
        <v>18609822059.58</v>
      </c>
      <c r="Y49" s="64">
        <f t="shared" si="6"/>
        <v>1116064556.4</v>
      </c>
      <c r="Z49" s="64">
        <f t="shared" si="6"/>
        <v>250979708.61</v>
      </c>
      <c r="AA49" s="64">
        <f t="shared" si="6"/>
        <v>3621979953.5</v>
      </c>
      <c r="AB49" s="66">
        <f t="shared" si="6"/>
        <v>225478705577.36</v>
      </c>
    </row>
    <row r="50" spans="1:28" ht="10.5" customHeight="1" thickBot="1">
      <c r="A50" s="86"/>
      <c r="B50" s="87"/>
      <c r="C50" s="88"/>
      <c r="D50" s="89"/>
      <c r="E50" s="90"/>
      <c r="F50" s="91"/>
      <c r="G50" s="92"/>
      <c r="H50" s="90"/>
      <c r="I50" s="93"/>
      <c r="J50" s="86"/>
      <c r="K50" s="87"/>
      <c r="L50" s="88"/>
      <c r="M50" s="89"/>
      <c r="N50" s="94"/>
      <c r="O50" s="95"/>
      <c r="P50" s="94"/>
      <c r="Q50" s="94"/>
      <c r="R50" s="95"/>
      <c r="S50" s="86"/>
      <c r="T50" s="87"/>
      <c r="U50" s="88"/>
      <c r="V50" s="89"/>
      <c r="W50" s="94"/>
      <c r="X50" s="96"/>
      <c r="Y50" s="94"/>
      <c r="Z50" s="97"/>
      <c r="AA50" s="97"/>
      <c r="AB50" s="95"/>
    </row>
    <row r="51" spans="1:27" ht="15.75">
      <c r="A51" s="98" t="s">
        <v>74</v>
      </c>
      <c r="B51" s="99"/>
      <c r="C51" s="100"/>
      <c r="D51" s="101"/>
      <c r="E51" s="101"/>
      <c r="F51" s="102"/>
      <c r="G51" s="103"/>
      <c r="H51" s="104"/>
      <c r="J51" s="98" t="s">
        <v>74</v>
      </c>
      <c r="K51" s="99"/>
      <c r="L51" s="100"/>
      <c r="M51" s="101"/>
      <c r="N51" s="101"/>
      <c r="O51" s="102"/>
      <c r="P51" s="103"/>
      <c r="Q51" s="104"/>
      <c r="S51" s="98" t="s">
        <v>74</v>
      </c>
      <c r="T51" s="99"/>
      <c r="U51" s="100"/>
      <c r="V51" s="101"/>
      <c r="W51" s="101"/>
      <c r="X51" s="102"/>
      <c r="Y51" s="103"/>
      <c r="Z51" s="104"/>
      <c r="AA51" s="5"/>
    </row>
    <row r="52" spans="1:27" ht="42.75" customHeight="1">
      <c r="A52" s="120" t="s">
        <v>75</v>
      </c>
      <c r="B52" s="121"/>
      <c r="C52" s="121"/>
      <c r="D52" s="121"/>
      <c r="E52" s="121"/>
      <c r="F52" s="121"/>
      <c r="G52" s="121"/>
      <c r="H52" s="121"/>
      <c r="J52" s="120" t="s">
        <v>75</v>
      </c>
      <c r="K52" s="121"/>
      <c r="L52" s="121"/>
      <c r="M52" s="121"/>
      <c r="N52" s="121"/>
      <c r="O52" s="121"/>
      <c r="P52" s="121"/>
      <c r="Q52" s="121"/>
      <c r="S52" s="120" t="s">
        <v>75</v>
      </c>
      <c r="T52" s="121"/>
      <c r="U52" s="121"/>
      <c r="V52" s="121"/>
      <c r="W52" s="121"/>
      <c r="X52" s="121"/>
      <c r="Y52" s="121"/>
      <c r="Z52" s="121"/>
      <c r="AA52" s="5"/>
    </row>
    <row r="53" spans="1:22" ht="15.75">
      <c r="A53" s="98"/>
      <c r="B53" s="1"/>
      <c r="C53" s="1"/>
      <c r="D53" s="1"/>
      <c r="E53" s="1"/>
      <c r="F53" s="19"/>
      <c r="G53" s="1"/>
      <c r="J53" s="98"/>
      <c r="K53" s="1"/>
      <c r="L53" s="1"/>
      <c r="M53" s="1"/>
      <c r="S53" s="98"/>
      <c r="T53" s="1"/>
      <c r="U53" s="1"/>
      <c r="V53" s="1"/>
    </row>
  </sheetData>
  <mergeCells count="96">
    <mergeCell ref="J52:Q52"/>
    <mergeCell ref="S52:Z52"/>
    <mergeCell ref="T38:U38"/>
    <mergeCell ref="T39:U39"/>
    <mergeCell ref="S41:U41"/>
    <mergeCell ref="S43:U43"/>
    <mergeCell ref="S45:U45"/>
    <mergeCell ref="S47:U47"/>
    <mergeCell ref="K38:L38"/>
    <mergeCell ref="K39:L39"/>
    <mergeCell ref="T35:U35"/>
    <mergeCell ref="T36:U36"/>
    <mergeCell ref="T37:U37"/>
    <mergeCell ref="S49:U49"/>
    <mergeCell ref="T31:U31"/>
    <mergeCell ref="T32:U32"/>
    <mergeCell ref="T33:U33"/>
    <mergeCell ref="T34:U34"/>
    <mergeCell ref="T24:U24"/>
    <mergeCell ref="T25:U25"/>
    <mergeCell ref="S27:U27"/>
    <mergeCell ref="S29:U29"/>
    <mergeCell ref="T20:U20"/>
    <mergeCell ref="T21:U21"/>
    <mergeCell ref="T22:U22"/>
    <mergeCell ref="T23:U23"/>
    <mergeCell ref="S7:U7"/>
    <mergeCell ref="T9:U9"/>
    <mergeCell ref="T10:U10"/>
    <mergeCell ref="S12:U12"/>
    <mergeCell ref="S14:U14"/>
    <mergeCell ref="T16:U16"/>
    <mergeCell ref="T17:U17"/>
    <mergeCell ref="T18:U18"/>
    <mergeCell ref="T19:U19"/>
    <mergeCell ref="K37:L37"/>
    <mergeCell ref="B33:C33"/>
    <mergeCell ref="B38:C38"/>
    <mergeCell ref="B36:C36"/>
    <mergeCell ref="B37:C37"/>
    <mergeCell ref="B34:C34"/>
    <mergeCell ref="B35:C35"/>
    <mergeCell ref="B24:C24"/>
    <mergeCell ref="K24:L24"/>
    <mergeCell ref="K23:L23"/>
    <mergeCell ref="B21:C21"/>
    <mergeCell ref="K21:L21"/>
    <mergeCell ref="K22:L22"/>
    <mergeCell ref="B22:C22"/>
    <mergeCell ref="B23:C23"/>
    <mergeCell ref="A52:H52"/>
    <mergeCell ref="A49:C49"/>
    <mergeCell ref="A47:C47"/>
    <mergeCell ref="J41:L41"/>
    <mergeCell ref="J45:L45"/>
    <mergeCell ref="J43:L43"/>
    <mergeCell ref="A41:C41"/>
    <mergeCell ref="A45:C45"/>
    <mergeCell ref="J47:L47"/>
    <mergeCell ref="J49:L49"/>
    <mergeCell ref="K35:L35"/>
    <mergeCell ref="K36:L36"/>
    <mergeCell ref="K33:L33"/>
    <mergeCell ref="K25:L25"/>
    <mergeCell ref="J27:L27"/>
    <mergeCell ref="J29:L29"/>
    <mergeCell ref="K31:L31"/>
    <mergeCell ref="K16:L16"/>
    <mergeCell ref="K17:L17"/>
    <mergeCell ref="B20:C20"/>
    <mergeCell ref="A14:C14"/>
    <mergeCell ref="B16:C16"/>
    <mergeCell ref="B17:C17"/>
    <mergeCell ref="B18:C18"/>
    <mergeCell ref="K19:L19"/>
    <mergeCell ref="B19:C19"/>
    <mergeCell ref="K18:L18"/>
    <mergeCell ref="K20:L20"/>
    <mergeCell ref="A43:C43"/>
    <mergeCell ref="B39:C39"/>
    <mergeCell ref="B25:C25"/>
    <mergeCell ref="A27:C27"/>
    <mergeCell ref="A29:C29"/>
    <mergeCell ref="B31:C31"/>
    <mergeCell ref="B32:C32"/>
    <mergeCell ref="K32:L32"/>
    <mergeCell ref="K34:L34"/>
    <mergeCell ref="J14:L14"/>
    <mergeCell ref="A7:C7"/>
    <mergeCell ref="A12:C12"/>
    <mergeCell ref="J7:L7"/>
    <mergeCell ref="K9:L9"/>
    <mergeCell ref="K10:L10"/>
    <mergeCell ref="J12:L12"/>
    <mergeCell ref="B9:C9"/>
    <mergeCell ref="B10:C10"/>
  </mergeCells>
  <printOptions/>
  <pageMargins left="0.5905511811023623" right="0.5905511811023623" top="0.4724409448818898" bottom="1.1811023622047245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2005-08-26T11:03:03Z</dcterms:created>
  <dcterms:modified xsi:type="dcterms:W3CDTF">2005-08-30T09:36:02Z</dcterms:modified>
  <cp:category/>
  <cp:version/>
  <cp:contentType/>
  <cp:contentStatus/>
</cp:coreProperties>
</file>