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現金流量綜計表(現金流量)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c" localSheetId="0">#REF!</definedName>
    <definedName name="\c">#REF!</definedName>
    <definedName name="\m" localSheetId="0">#REF!</definedName>
    <definedName name="\m">#REF!</definedName>
    <definedName name="\p" localSheetId="0">#REF!</definedName>
    <definedName name="\p">#REF!</definedName>
    <definedName name="\s" localSheetId="0">#REF!</definedName>
    <definedName name="\s">#REF!</definedName>
    <definedName name="\z" localSheetId="0">#REF!</definedName>
    <definedName name="\z">#REF!</definedName>
    <definedName name="A">'[1]MONTH1-1'!#REF!</definedName>
    <definedName name="CL">#REF!</definedName>
    <definedName name="FUNCTION" localSheetId="0">#REF!</definedName>
    <definedName name="FUNCTION">#REF!</definedName>
    <definedName name="HH">#REF!</definedName>
    <definedName name="INPUT" localSheetId="0">#REF!</definedName>
    <definedName name="INPUT">#REF!</definedName>
    <definedName name="_xlnm.Print_Area" localSheetId="0">'現金流量綜計表(現金流量)'!$A$1:$H$51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<sst xmlns="http://schemas.openxmlformats.org/spreadsheetml/2006/main" count="75" uniqueCount="67">
  <si>
    <t>單位:新臺幣元</t>
  </si>
  <si>
    <t>％</t>
  </si>
  <si>
    <t>折減基金</t>
  </si>
  <si>
    <t>國庫撥款</t>
  </si>
  <si>
    <t>現金流量綜計表</t>
  </si>
  <si>
    <t xml:space="preserve">               中華民國93年度</t>
  </si>
  <si>
    <t>預    算    數</t>
  </si>
  <si>
    <t>金         額</t>
  </si>
  <si>
    <t>甲、資金來源</t>
  </si>
  <si>
    <t xml:space="preserve">  公積撥充數</t>
  </si>
  <si>
    <t xml:space="preserve">  國庫增撥數</t>
  </si>
  <si>
    <t>二、國庫填補短絀數</t>
  </si>
  <si>
    <t xml:space="preserve">  折減基金</t>
  </si>
  <si>
    <t xml:space="preserve">  國庫撥款</t>
  </si>
  <si>
    <t>三、公積及賸餘之增加</t>
  </si>
  <si>
    <t>未分配賸餘之增加</t>
  </si>
  <si>
    <t xml:space="preserve">  未分配賸餘之增加</t>
  </si>
  <si>
    <t>公積之增加</t>
  </si>
  <si>
    <t xml:space="preserve">  公積之增加</t>
  </si>
  <si>
    <t>待填補短絀之減少</t>
  </si>
  <si>
    <t xml:space="preserve">  待填補短絀之減少</t>
  </si>
  <si>
    <t>四、固定資產之減少</t>
  </si>
  <si>
    <t>五、遞耗資產之減少</t>
  </si>
  <si>
    <t>六、長期債務之舉借</t>
  </si>
  <si>
    <t>七、長期投資、應收款、貸款及準備金之減少</t>
  </si>
  <si>
    <t>────────</t>
  </si>
  <si>
    <t>(依現金流量項目分列)</t>
  </si>
  <si>
    <t>項                 目</t>
  </si>
  <si>
    <t>決 算 核 定 數</t>
  </si>
  <si>
    <t>比 較 增 (+) 減 (-)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</si>
  <si>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</si>
  <si>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</si>
  <si>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</si>
  <si>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</si>
  <si>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r>
      <t>投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資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活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動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之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現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金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流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量</t>
    </r>
  </si>
  <si>
    <r>
      <t>國</t>
    </r>
    <r>
      <rPr>
        <sz val="10"/>
        <rFont val="華康粗明體"/>
        <family val="3"/>
      </rPr>
      <t>　庫　填　補　短　絀　數</t>
    </r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</si>
  <si>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</si>
  <si>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</si>
  <si>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</si>
  <si>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</si>
  <si>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</si>
  <si>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</si>
  <si>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</si>
  <si>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</si>
  <si>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</si>
  <si>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</si>
  <si>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</si>
  <si>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</si>
  <si>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r>
      <t>公</t>
    </r>
    <r>
      <rPr>
        <sz val="11"/>
        <rFont val="華康粗明體"/>
        <family val="3"/>
      </rPr>
      <t>　積　及　賸　餘　之　增　加</t>
    </r>
  </si>
  <si>
    <t>增加短期債務及其他負債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</si>
  <si>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</si>
  <si>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</si>
  <si>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</si>
  <si>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</si>
  <si>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</si>
  <si>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</si>
  <si>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賸餘分配款</t>
  </si>
  <si>
    <t>其他融資活動之現金流出</t>
  </si>
  <si>
    <t xml:space="preserve"> 融資活動之淨現金流入（流出－）</t>
  </si>
  <si>
    <r>
      <t>匯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影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響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</si>
  <si>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r>
      <t>遞</t>
    </r>
    <r>
      <rPr>
        <sz val="11"/>
        <rFont val="華康粗明體"/>
        <family val="3"/>
      </rPr>
      <t>　耗　資　產　之　減　少</t>
    </r>
  </si>
  <si>
    <t>現金及約當現金之淨增（淨減－）</t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</si>
  <si>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</si>
  <si>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</si>
  <si>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</si>
  <si>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</si>
  <si>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
</t>
    </r>
    <r>
      <rPr>
        <sz val="10"/>
        <rFont val="Times New Roman"/>
        <family val="1"/>
      </rPr>
      <t xml:space="preserve">        2.</t>
    </r>
    <r>
      <rPr>
        <sz val="10"/>
        <rFont val="華康粗明體"/>
        <family val="3"/>
      </rPr>
      <t>本表「調整非現金項目」欄所列，包括提存呆帳、醫療折讓及短絀、折舊及折耗、攤銷、兌換短絀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 xml:space="preserve">（賸餘－）、處
</t>
    </r>
    <r>
      <rPr>
        <sz val="10"/>
        <rFont val="Times New Roman"/>
        <family val="1"/>
      </rPr>
      <t xml:space="preserve">           </t>
    </r>
    <r>
      <rPr>
        <sz val="10"/>
        <rFont val="華康粗明體"/>
        <family val="3"/>
      </rPr>
      <t xml:space="preserve">理資產短絀（賸餘－）、債務整理短絀（賸餘－）、其他、流動資產淨減（淨增－）、流動負債淨增（淨減－）。
</t>
    </r>
    <r>
      <rPr>
        <sz val="10"/>
        <rFont val="Times New Roman"/>
        <family val="1"/>
      </rPr>
      <t xml:space="preserve">        3.</t>
    </r>
    <r>
      <rPr>
        <sz val="10"/>
        <rFont val="華康粗明體"/>
        <family val="3"/>
      </rPr>
      <t>期初現金及約當現金業經重分類。</t>
    </r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</si>
</sst>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&quot;*&quot;\ #,##0.00_);_(&quot;*&quot;\ \(#,##0.00\);_(&quot;$&quot;* &quot; &quot;_);_(@_)"/>
    <numFmt numFmtId="201" formatCode="_(&quot;*&quot;\ #,##0_);_(&quot;*&quot;\ \(#,##0\);_(&quot;$&quot;* &quot; &quot;_);_(@_)"/>
    <numFmt numFmtId="202" formatCode="#,##0.00_);[Red]\(#,##0.00\)"/>
    <numFmt numFmtId="203" formatCode="0.00_)"/>
    <numFmt numFmtId="204" formatCode="#,##0.00_ "/>
    <numFmt numFmtId="205" formatCode="0.0000"/>
    <numFmt numFmtId="206" formatCode="#,##0.0000"/>
    <numFmt numFmtId="207" formatCode="#,##0_ "/>
    <numFmt numFmtId="208" formatCode="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DBNum1][$-404]e&quot;年&quot;m&quot;月&quot;d&quot;日&quot;"/>
    <numFmt numFmtId="213" formatCode="#,###_ "/>
    <numFmt numFmtId="214" formatCode="#,##0.00_ ;[Red]\-#,##0.00\ "/>
    <numFmt numFmtId="215" formatCode="0;[Red]0"/>
    <numFmt numFmtId="216" formatCode="_(* #,##0.00_);_(&quot;–&quot;* #,##0.00_);_(* &quot;&quot;_);_(@_)"/>
    <numFmt numFmtId="217" formatCode="_(&quot; +&quot;* #,##0.00_);_(&quot; –&quot;* #,##0.00_);_(* &quot;&quot;_);_(@_)"/>
    <numFmt numFmtId="218" formatCode="_(* #,##0.00_);_(* #,##0.00_);_(* &quot;&quot;_);_(@_)"/>
    <numFmt numFmtId="219" formatCode="_(* #,##0.00_);_(&quot;－&quot;* #,##0.00_);_(* &quot;&quot;_);_(@_)"/>
    <numFmt numFmtId="220" formatCode="_(&quot; +&quot;* #,##0.00_);_(&quot;－&quot;* #,##0.00_);_(* &quot; &quot;_);_(@_)"/>
    <numFmt numFmtId="221" formatCode="_(* #,##0.00_);_(&quot;  &quot;* #,##0.00_);_(* &quot;&quot;_);_(@_)"/>
    <numFmt numFmtId="222" formatCode="_(&quot; +&quot;* #,##0.00_);_(&quot;－&quot;* #,##0.00_);_(* &quot;&quot;_);_(@_)"/>
    <numFmt numFmtId="223" formatCode="_(* #,##0.00_);_(&quot; –&quot;* #,##0.00_);_(* &quot;&quot;_);_(@_)"/>
    <numFmt numFmtId="224" formatCode="0.0"/>
    <numFmt numFmtId="225" formatCode="_(* #,##0.000_);_(&quot;–&quot;* #,##0.000_);_(* &quot;…&quot;_);_(@_)"/>
    <numFmt numFmtId="226" formatCode="_(* #,##0.0_);_(&quot;–&quot;* #,##0.0_);_(* &quot;…&quot;_);_(@_)"/>
    <numFmt numFmtId="227" formatCode="_(* #,##0_);_(&quot;–&quot;* #,##0_);_(* &quot;…&quot;_);_(@_)"/>
    <numFmt numFmtId="228" formatCode="_(&quot; +&quot;* #,##0.000_);_(&quot; –&quot;* #,##0.000_);_(* &quot;…&quot;_);_(@_)"/>
    <numFmt numFmtId="229" formatCode="_(&quot; +&quot;* #,##0.0_);_(&quot; –&quot;* #,##0.0_);_(* &quot;…&quot;_);_(@_)"/>
    <numFmt numFmtId="230" formatCode="_(&quot; +&quot;* #,##0_);_(&quot; –&quot;* #,##0_);_(* &quot;…&quot;_);_(@_)"/>
    <numFmt numFmtId="231" formatCode="_(* #,##0.00_);_(&quot; –&quot;* #,##0.00_);_(* &quot;…&quot;_);_(@_)"/>
    <numFmt numFmtId="232" formatCode="0.00_);[Red]\(0.00\)"/>
    <numFmt numFmtId="233" formatCode="_(* #,##0.0_);_(* \(#,##0.0\);_(* &quot;-&quot;_);_(@_)"/>
    <numFmt numFmtId="234" formatCode="_(* #,##0.00_);_(\-* #,##0.00_);_(* &quot;&quot;_);_(@_)"/>
    <numFmt numFmtId="235" formatCode="_(&quot; + &quot;* #,##0.00_);_(&quot; –&quot;* #,##0.00_);_(* &quot;&quot;_);_(@_)"/>
    <numFmt numFmtId="236" formatCode="_(&quot;+&quot;* #,##0.00_);_(&quot;–&quot;* #,##0.00_);_(* &quot;&quot;_);_(@_)"/>
    <numFmt numFmtId="237" formatCode="_(&quot; +&quot;* #,##0.00_);_(&quot;–&quot;* #,##0.00_);_(* &quot;&quot;_);_(@_)"/>
    <numFmt numFmtId="238" formatCode="_(&quot; +&quot;* #,##0_);_(&quot; –&quot;* #,##0_);_(* &quot;&quot;_);_(@_)"/>
    <numFmt numFmtId="239" formatCode="_(&quot; + &quot;* #,##0_);_(&quot; –&quot;* #,##0_);_(* &quot;&quot;_);_(@_)"/>
  </numFmts>
  <fonts count="3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22"/>
      <name val="華康粗明體"/>
      <family val="3"/>
    </font>
    <font>
      <sz val="10"/>
      <name val="華康粗明體"/>
      <family val="3"/>
    </font>
    <font>
      <sz val="12"/>
      <name val="華康粗明體"/>
      <family val="3"/>
    </font>
    <font>
      <sz val="11"/>
      <name val="華康粗明體"/>
      <family val="3"/>
    </font>
    <font>
      <sz val="10"/>
      <name val="華康特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0"/>
      <name val="華康中明體"/>
      <family val="3"/>
    </font>
    <font>
      <sz val="10"/>
      <name val="華康中黑體"/>
      <family val="3"/>
    </font>
    <font>
      <sz val="9"/>
      <name val="新細明體"/>
      <family val="1"/>
    </font>
    <font>
      <sz val="12"/>
      <name val="新細明體"/>
      <family val="1"/>
    </font>
    <font>
      <sz val="24"/>
      <name val="新細明體"/>
      <family val="1"/>
    </font>
    <font>
      <sz val="9"/>
      <name val="華康粗明體"/>
      <family val="3"/>
    </font>
    <font>
      <sz val="20"/>
      <name val="Times New Roman"/>
      <family val="1"/>
    </font>
    <font>
      <sz val="20"/>
      <name val="新細明體"/>
      <family val="1"/>
    </font>
    <font>
      <sz val="13"/>
      <name val="Times New Roman"/>
      <family val="1"/>
    </font>
    <font>
      <sz val="9"/>
      <name val="華康中明體"/>
      <family val="3"/>
    </font>
    <font>
      <sz val="10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0"/>
      <name val="全真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7" fontId="5" fillId="2" borderId="1" applyNumberFormat="0" applyFont="0" applyFill="0" applyBorder="0">
      <alignment horizontal="center" vertical="center"/>
      <protection/>
    </xf>
    <xf numFmtId="203" fontId="6" fillId="0" borderId="0">
      <alignment/>
      <protection/>
    </xf>
    <xf numFmtId="0" fontId="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181" fontId="13" fillId="0" borderId="0" xfId="20" applyFont="1" applyAlignment="1">
      <alignment horizontal="center" vertical="center"/>
    </xf>
    <xf numFmtId="0" fontId="14" fillId="0" borderId="0" xfId="0" applyFont="1" applyAlignment="1">
      <alignment horizontal="centerContinuous" vertical="top"/>
    </xf>
    <xf numFmtId="0" fontId="12" fillId="0" borderId="0" xfId="0" applyFont="1" applyAlignment="1">
      <alignment horizontal="right"/>
    </xf>
    <xf numFmtId="0" fontId="14" fillId="0" borderId="2" xfId="0" applyFont="1" applyBorder="1" applyAlignment="1" quotePrefix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181" fontId="20" fillId="0" borderId="0" xfId="20" applyFont="1" applyAlignment="1">
      <alignment/>
    </xf>
    <xf numFmtId="181" fontId="25" fillId="0" borderId="0" xfId="20" applyFont="1" applyAlignment="1">
      <alignment/>
    </xf>
    <xf numFmtId="0" fontId="26" fillId="0" borderId="0" xfId="0" applyFont="1" applyAlignment="1">
      <alignment horizontal="centerContinuous" vertical="top"/>
    </xf>
    <xf numFmtId="0" fontId="14" fillId="0" borderId="4" xfId="0" applyFont="1" applyBorder="1" applyAlignment="1" quotePrefix="1">
      <alignment horizontal="left"/>
    </xf>
    <xf numFmtId="0" fontId="23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14" fillId="0" borderId="5" xfId="0" applyNumberFormat="1" applyFont="1" applyBorder="1" applyAlignment="1" applyProtection="1" quotePrefix="1">
      <alignment horizontal="distributed"/>
      <protection/>
    </xf>
    <xf numFmtId="190" fontId="16" fillId="0" borderId="5" xfId="0" applyNumberFormat="1" applyFont="1" applyBorder="1" applyAlignment="1" applyProtection="1">
      <alignment/>
      <protection/>
    </xf>
    <xf numFmtId="199" fontId="16" fillId="0" borderId="5" xfId="0" applyNumberFormat="1" applyFont="1" applyBorder="1" applyAlignment="1" applyProtection="1">
      <alignment/>
      <protection/>
    </xf>
    <xf numFmtId="188" fontId="16" fillId="0" borderId="0" xfId="0" applyNumberFormat="1" applyFont="1" applyBorder="1" applyAlignment="1" applyProtection="1">
      <alignment/>
      <protection/>
    </xf>
    <xf numFmtId="0" fontId="12" fillId="0" borderId="0" xfId="0" applyFont="1" applyAlignment="1" applyProtection="1" quotePrefix="1">
      <alignment horizontal="left"/>
      <protection/>
    </xf>
    <xf numFmtId="0" fontId="12" fillId="0" borderId="0" xfId="0" applyFont="1" applyAlignment="1">
      <alignment vertical="top"/>
    </xf>
    <xf numFmtId="49" fontId="12" fillId="0" borderId="0" xfId="0" applyNumberFormat="1" applyFont="1" applyBorder="1" applyAlignment="1" quotePrefix="1">
      <alignment horizontal="left" vertical="top"/>
    </xf>
    <xf numFmtId="49" fontId="27" fillId="0" borderId="0" xfId="0" applyNumberFormat="1" applyFont="1" applyBorder="1" applyAlignment="1" quotePrefix="1">
      <alignment horizontal="left" vertical="top"/>
    </xf>
    <xf numFmtId="49" fontId="19" fillId="0" borderId="5" xfId="0" applyNumberFormat="1" applyFont="1" applyBorder="1" applyAlignment="1" quotePrefix="1">
      <alignment horizontal="distributed"/>
    </xf>
    <xf numFmtId="190" fontId="17" fillId="0" borderId="5" xfId="0" applyNumberFormat="1" applyFont="1" applyBorder="1" applyAlignment="1" applyProtection="1">
      <alignment/>
      <protection/>
    </xf>
    <xf numFmtId="199" fontId="17" fillId="0" borderId="5" xfId="0" applyNumberFormat="1" applyFont="1" applyBorder="1" applyAlignment="1" applyProtection="1">
      <alignment/>
      <protection/>
    </xf>
    <xf numFmtId="188" fontId="17" fillId="0" borderId="0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216" fontId="16" fillId="0" borderId="5" xfId="0" applyNumberFormat="1" applyFont="1" applyBorder="1" applyAlignment="1" applyProtection="1">
      <alignment horizontal="justify" vertical="center"/>
      <protection/>
    </xf>
    <xf numFmtId="217" fontId="16" fillId="0" borderId="5" xfId="0" applyNumberFormat="1" applyFont="1" applyBorder="1" applyAlignment="1" applyProtection="1">
      <alignment horizontal="justify" vertical="center"/>
      <protection/>
    </xf>
    <xf numFmtId="218" fontId="16" fillId="0" borderId="0" xfId="0" applyNumberFormat="1" applyFont="1" applyBorder="1" applyAlignment="1" applyProtection="1">
      <alignment horizontal="justify" vertical="center"/>
      <protection/>
    </xf>
    <xf numFmtId="0" fontId="27" fillId="0" borderId="0" xfId="0" applyFont="1" applyAlignment="1" quotePrefix="1">
      <alignment horizontal="left"/>
    </xf>
    <xf numFmtId="0" fontId="23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49" fontId="12" fillId="0" borderId="5" xfId="0" applyNumberFormat="1" applyFont="1" applyBorder="1" applyAlignment="1" applyProtection="1" quotePrefix="1">
      <alignment horizontal="distributed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distributed"/>
      <protection/>
    </xf>
    <xf numFmtId="0" fontId="29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29" fillId="0" borderId="0" xfId="0" applyFont="1" applyAlignment="1">
      <alignment horizontal="distributed"/>
    </xf>
    <xf numFmtId="0" fontId="12" fillId="0" borderId="0" xfId="0" applyFont="1" applyBorder="1" applyAlignment="1" applyProtection="1" quotePrefix="1">
      <alignment horizontal="distributed"/>
      <protection/>
    </xf>
    <xf numFmtId="49" fontId="31" fillId="0" borderId="5" xfId="0" applyNumberFormat="1" applyFont="1" applyBorder="1" applyAlignment="1" quotePrefix="1">
      <alignment horizontal="distributed"/>
    </xf>
    <xf numFmtId="0" fontId="12" fillId="0" borderId="5" xfId="0" applyFont="1" applyBorder="1" applyAlignment="1" applyProtection="1">
      <alignment horizontal="distributed"/>
      <protection/>
    </xf>
    <xf numFmtId="0" fontId="16" fillId="0" borderId="0" xfId="0" applyFont="1" applyBorder="1" applyAlignment="1">
      <alignment horizontal="distributed"/>
    </xf>
    <xf numFmtId="0" fontId="14" fillId="0" borderId="0" xfId="0" applyFont="1" applyBorder="1" applyAlignment="1" applyProtection="1">
      <alignment horizontal="justify"/>
      <protection/>
    </xf>
    <xf numFmtId="0" fontId="32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9" fontId="23" fillId="0" borderId="0" xfId="0" applyNumberFormat="1" applyFont="1" applyBorder="1" applyAlignment="1">
      <alignment horizontal="left"/>
    </xf>
    <xf numFmtId="0" fontId="27" fillId="0" borderId="0" xfId="0" applyFont="1" applyAlignment="1" quotePrefix="1">
      <alignment horizontal="distributed"/>
    </xf>
    <xf numFmtId="0" fontId="18" fillId="0" borderId="6" xfId="0" applyFont="1" applyBorder="1" applyAlignment="1" applyProtection="1">
      <alignment/>
      <protection locked="0"/>
    </xf>
    <xf numFmtId="0" fontId="12" fillId="0" borderId="6" xfId="0" applyFont="1" applyBorder="1" applyAlignment="1" applyProtection="1" quotePrefix="1">
      <alignment horizontal="left" vertical="center"/>
      <protection/>
    </xf>
    <xf numFmtId="0" fontId="12" fillId="0" borderId="6" xfId="0" applyFont="1" applyBorder="1" applyAlignment="1" applyProtection="1" quotePrefix="1">
      <alignment horizontal="right" vertical="center"/>
      <protection/>
    </xf>
    <xf numFmtId="49" fontId="12" fillId="0" borderId="7" xfId="0" applyNumberFormat="1" applyFont="1" applyBorder="1" applyAlignment="1" applyProtection="1" quotePrefix="1">
      <alignment horizontal="distributed" vertical="center"/>
      <protection/>
    </xf>
    <xf numFmtId="190" fontId="17" fillId="0" borderId="8" xfId="0" applyNumberFormat="1" applyFont="1" applyBorder="1" applyAlignment="1" applyProtection="1">
      <alignment vertical="center"/>
      <protection/>
    </xf>
    <xf numFmtId="191" fontId="17" fillId="0" borderId="8" xfId="0" applyNumberFormat="1" applyFont="1" applyBorder="1" applyAlignment="1" applyProtection="1">
      <alignment vertical="center"/>
      <protection/>
    </xf>
    <xf numFmtId="218" fontId="17" fillId="0" borderId="9" xfId="0" applyNumberFormat="1" applyFont="1" applyBorder="1" applyAlignment="1" applyProtection="1">
      <alignment vertical="center"/>
      <protection/>
    </xf>
    <xf numFmtId="0" fontId="33" fillId="0" borderId="0" xfId="0" applyFont="1" applyBorder="1" applyAlignment="1" applyProtection="1" quotePrefix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7" fillId="0" borderId="0" xfId="0" applyFont="1" applyAlignment="1">
      <alignment/>
    </xf>
    <xf numFmtId="0" fontId="23" fillId="0" borderId="0" xfId="0" applyFont="1" applyAlignment="1">
      <alignment horizontal="distributed" wrapText="1"/>
    </xf>
    <xf numFmtId="0" fontId="17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0" fontId="16" fillId="0" borderId="0" xfId="0" applyFont="1" applyAlignment="1">
      <alignment horizontal="distributed"/>
    </xf>
    <xf numFmtId="0" fontId="23" fillId="0" borderId="0" xfId="0" applyFont="1" applyBorder="1" applyAlignment="1" applyProtection="1" quotePrefix="1">
      <alignment horizontal="justify" vertical="center" wrapText="1"/>
      <protection/>
    </xf>
    <xf numFmtId="0" fontId="17" fillId="0" borderId="0" xfId="0" applyFont="1" applyBorder="1" applyAlignment="1">
      <alignment horizontal="justify" vertical="center"/>
    </xf>
    <xf numFmtId="0" fontId="28" fillId="0" borderId="0" xfId="0" applyFont="1" applyAlignment="1">
      <alignment horizontal="distributed"/>
    </xf>
    <xf numFmtId="0" fontId="30" fillId="0" borderId="0" xfId="0" applyFont="1" applyAlignment="1">
      <alignment horizontal="distributed"/>
    </xf>
    <xf numFmtId="0" fontId="14" fillId="0" borderId="0" xfId="0" applyFont="1" applyBorder="1" applyAlignment="1" applyProtection="1">
      <alignment horizontal="justify"/>
      <protection/>
    </xf>
    <xf numFmtId="0" fontId="32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12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Border="1" applyAlignment="1" applyProtection="1" quotePrefix="1">
      <alignment horizontal="justify"/>
      <protection/>
    </xf>
    <xf numFmtId="0" fontId="29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12" fillId="0" borderId="0" xfId="0" applyFont="1" applyAlignment="1">
      <alignment horizontal="distributed" wrapText="1"/>
    </xf>
    <xf numFmtId="0" fontId="14" fillId="0" borderId="10" xfId="0" applyFont="1" applyBorder="1" applyAlignment="1" quotePrefix="1">
      <alignment horizontal="center" vertical="center"/>
    </xf>
    <xf numFmtId="0" fontId="14" fillId="0" borderId="11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4" fillId="0" borderId="14" xfId="0" applyFont="1" applyBorder="1" applyAlignment="1" quotePrefix="1">
      <alignment horizontal="center" vertical="center"/>
    </xf>
    <xf numFmtId="0" fontId="14" fillId="0" borderId="15" xfId="0" applyFont="1" applyBorder="1" applyAlignment="1" quotePrefix="1">
      <alignment horizontal="center" vertical="center"/>
    </xf>
    <xf numFmtId="0" fontId="14" fillId="0" borderId="3" xfId="0" applyFont="1" applyBorder="1" applyAlignment="1" quotePrefix="1">
      <alignment horizontal="center" vertical="center"/>
    </xf>
    <xf numFmtId="0" fontId="14" fillId="0" borderId="2" xfId="0" applyFont="1" applyBorder="1" applyAlignment="1" quotePrefix="1">
      <alignment horizontal="center" vertical="center"/>
    </xf>
    <xf numFmtId="0" fontId="12" fillId="0" borderId="0" xfId="0" applyFont="1" applyBorder="1" applyAlignment="1" applyProtection="1" quotePrefix="1">
      <alignment horizontal="justify"/>
      <protection/>
    </xf>
    <xf numFmtId="0" fontId="28" fillId="0" borderId="0" xfId="0" applyFont="1" applyBorder="1" applyAlignment="1">
      <alignment horizontal="justify"/>
    </xf>
    <xf numFmtId="0" fontId="16" fillId="0" borderId="0" xfId="0" applyFont="1" applyBorder="1" applyAlignment="1">
      <alignment horizontal="justify"/>
    </xf>
    <xf numFmtId="0" fontId="12" fillId="0" borderId="4" xfId="0" applyFont="1" applyBorder="1" applyAlignment="1" applyProtection="1" quotePrefix="1">
      <alignment horizontal="justify"/>
      <protection/>
    </xf>
    <xf numFmtId="0" fontId="16" fillId="0" borderId="4" xfId="0" applyFont="1" applyBorder="1" applyAlignment="1">
      <alignment horizontal="justify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1"/>
  <sheetViews>
    <sheetView showGridLines="0" tabSelected="1" view="pageBreakPreview" zoomScaleNormal="75" zoomScaleSheetLayoutView="100" workbookViewId="0" topLeftCell="A1">
      <selection activeCell="E43" sqref="E43"/>
    </sheetView>
  </sheetViews>
  <sheetFormatPr defaultColWidth="9.00390625" defaultRowHeight="15.75"/>
  <cols>
    <col min="1" max="1" width="1.75390625" style="9" customWidth="1"/>
    <col min="2" max="2" width="2.25390625" style="9" customWidth="1"/>
    <col min="3" max="3" width="28.625" style="64" customWidth="1"/>
    <col min="4" max="4" width="0.875" style="3" customWidth="1"/>
    <col min="5" max="6" width="16.00390625" style="2" customWidth="1"/>
    <col min="7" max="7" width="17.375" style="2" customWidth="1"/>
    <col min="8" max="8" width="9.125" style="2" customWidth="1"/>
    <col min="9" max="9" width="24.625" style="64" hidden="1" customWidth="1"/>
    <col min="10" max="10" width="9.00390625" style="2" hidden="1" customWidth="1"/>
    <col min="11" max="16384" width="8.75390625" style="2" customWidth="1"/>
  </cols>
  <sheetData>
    <row r="1" spans="1:10" ht="46.5" customHeight="1">
      <c r="A1" s="77" t="s">
        <v>4</v>
      </c>
      <c r="B1" s="77"/>
      <c r="C1" s="77"/>
      <c r="D1" s="77"/>
      <c r="E1" s="77"/>
      <c r="F1" s="77"/>
      <c r="G1" s="77"/>
      <c r="H1" s="77"/>
      <c r="I1" s="10"/>
      <c r="J1" s="1"/>
    </row>
    <row r="2" spans="1:10" ht="17.25" customHeight="1">
      <c r="A2" s="78" t="s">
        <v>25</v>
      </c>
      <c r="B2" s="78"/>
      <c r="C2" s="78"/>
      <c r="D2" s="78"/>
      <c r="E2" s="78"/>
      <c r="F2" s="78"/>
      <c r="G2" s="78"/>
      <c r="H2" s="78"/>
      <c r="I2" s="11"/>
      <c r="J2" s="12"/>
    </row>
    <row r="3" spans="7:10" s="13" customFormat="1" ht="16.5" customHeight="1">
      <c r="G3" s="4" t="s">
        <v>26</v>
      </c>
      <c r="I3" s="14"/>
      <c r="J3" s="15"/>
    </row>
    <row r="4" spans="1:9" ht="27" customHeight="1" thickBot="1">
      <c r="A4" s="16" t="s">
        <v>5</v>
      </c>
      <c r="B4" s="5"/>
      <c r="C4" s="5"/>
      <c r="D4" s="5"/>
      <c r="E4" s="5"/>
      <c r="F4" s="5"/>
      <c r="G4" s="5"/>
      <c r="H4" s="6" t="s">
        <v>0</v>
      </c>
      <c r="I4" s="11"/>
    </row>
    <row r="5" spans="1:10" ht="23.25" customHeight="1">
      <c r="A5" s="88" t="s">
        <v>27</v>
      </c>
      <c r="B5" s="88"/>
      <c r="C5" s="88"/>
      <c r="D5" s="89"/>
      <c r="E5" s="83" t="s">
        <v>6</v>
      </c>
      <c r="F5" s="83" t="s">
        <v>28</v>
      </c>
      <c r="G5" s="86" t="s">
        <v>29</v>
      </c>
      <c r="H5" s="87"/>
      <c r="I5" s="17"/>
      <c r="J5" s="1"/>
    </row>
    <row r="6" spans="1:10" ht="21.75" customHeight="1">
      <c r="A6" s="90"/>
      <c r="B6" s="90"/>
      <c r="C6" s="90"/>
      <c r="D6" s="91"/>
      <c r="E6" s="84"/>
      <c r="F6" s="85"/>
      <c r="G6" s="7" t="s">
        <v>7</v>
      </c>
      <c r="H6" s="8" t="s">
        <v>1</v>
      </c>
      <c r="I6" s="18"/>
      <c r="J6" s="19"/>
    </row>
    <row r="7" spans="1:10" ht="21.75" customHeight="1">
      <c r="A7" s="95" t="s">
        <v>30</v>
      </c>
      <c r="B7" s="96"/>
      <c r="C7" s="96"/>
      <c r="D7" s="20"/>
      <c r="E7" s="21"/>
      <c r="F7" s="21"/>
      <c r="G7" s="22"/>
      <c r="H7" s="23"/>
      <c r="I7" s="24" t="s">
        <v>8</v>
      </c>
      <c r="J7" s="2">
        <v>31000</v>
      </c>
    </row>
    <row r="8" spans="1:9" ht="3" customHeight="1">
      <c r="A8" s="25"/>
      <c r="B8" s="26"/>
      <c r="C8" s="27"/>
      <c r="D8" s="28"/>
      <c r="E8" s="29"/>
      <c r="F8" s="29"/>
      <c r="G8" s="30"/>
      <c r="H8" s="31"/>
      <c r="I8" s="27"/>
    </row>
    <row r="9" spans="1:10" ht="15.75" customHeight="1">
      <c r="A9" s="32"/>
      <c r="B9" s="67" t="s">
        <v>31</v>
      </c>
      <c r="C9" s="68"/>
      <c r="D9" s="28"/>
      <c r="E9" s="33">
        <v>49244555000</v>
      </c>
      <c r="F9" s="33">
        <v>17985751343.39</v>
      </c>
      <c r="G9" s="34">
        <f>F9-E9</f>
        <v>-31258803656.61</v>
      </c>
      <c r="H9" s="35">
        <f>IF(E9=0,0,((G9/E9)*100))</f>
        <v>-63.476669972162405</v>
      </c>
      <c r="I9" s="36" t="s">
        <v>9</v>
      </c>
      <c r="J9" s="2">
        <v>31110</v>
      </c>
    </row>
    <row r="10" spans="1:10" ht="15.75" customHeight="1">
      <c r="A10" s="32"/>
      <c r="B10" s="67" t="s">
        <v>32</v>
      </c>
      <c r="C10" s="68"/>
      <c r="D10" s="28"/>
      <c r="E10" s="33">
        <v>-17520668000</v>
      </c>
      <c r="F10" s="33">
        <v>8418931999.1</v>
      </c>
      <c r="G10" s="34">
        <f>F10-E10</f>
        <v>25939599999.1</v>
      </c>
      <c r="H10" s="35">
        <f>IF(E10=0,0,((G10/E10)*100))</f>
        <v>-148.05143273703948</v>
      </c>
      <c r="I10" s="36" t="s">
        <v>10</v>
      </c>
      <c r="J10" s="2">
        <v>31120</v>
      </c>
    </row>
    <row r="11" spans="1:9" ht="3" customHeight="1">
      <c r="A11" s="32"/>
      <c r="B11" s="37"/>
      <c r="C11" s="38"/>
      <c r="D11" s="28"/>
      <c r="E11" s="33"/>
      <c r="F11" s="33"/>
      <c r="G11" s="34"/>
      <c r="H11" s="35"/>
      <c r="I11" s="36"/>
    </row>
    <row r="12" spans="1:10" ht="19.5" customHeight="1">
      <c r="A12" s="69" t="s">
        <v>33</v>
      </c>
      <c r="B12" s="70"/>
      <c r="C12" s="70"/>
      <c r="D12" s="20"/>
      <c r="E12" s="33">
        <f>SUM(E9:E10)</f>
        <v>31723887000</v>
      </c>
      <c r="F12" s="33">
        <f>SUM(F9:F10)</f>
        <v>26404683342.489998</v>
      </c>
      <c r="G12" s="34">
        <f>SUM(G9:G10)</f>
        <v>-5319203657.510002</v>
      </c>
      <c r="H12" s="35">
        <f>IF(E12=0,0,((G12/E12)*100))</f>
        <v>-16.767187632177617</v>
      </c>
      <c r="I12" s="24" t="s">
        <v>8</v>
      </c>
      <c r="J12" s="2">
        <v>31000</v>
      </c>
    </row>
    <row r="13" spans="1:9" ht="10.5" customHeight="1">
      <c r="A13" s="32"/>
      <c r="B13" s="37"/>
      <c r="C13" s="38"/>
      <c r="D13" s="28"/>
      <c r="E13" s="33"/>
      <c r="F13" s="33"/>
      <c r="G13" s="34"/>
      <c r="H13" s="35"/>
      <c r="I13" s="36"/>
    </row>
    <row r="14" spans="1:10" ht="15" customHeight="1">
      <c r="A14" s="92" t="s">
        <v>34</v>
      </c>
      <c r="B14" s="93" t="s">
        <v>35</v>
      </c>
      <c r="C14" s="94"/>
      <c r="D14" s="39"/>
      <c r="E14" s="33"/>
      <c r="F14" s="33"/>
      <c r="G14" s="34"/>
      <c r="H14" s="35"/>
      <c r="I14" s="24" t="s">
        <v>11</v>
      </c>
      <c r="J14" s="40">
        <v>31200</v>
      </c>
    </row>
    <row r="15" spans="1:10" ht="3" customHeight="1">
      <c r="A15" s="41"/>
      <c r="B15" s="42"/>
      <c r="C15" s="43"/>
      <c r="D15" s="39"/>
      <c r="E15" s="33"/>
      <c r="F15" s="33"/>
      <c r="G15" s="34"/>
      <c r="H15" s="35"/>
      <c r="I15" s="24"/>
      <c r="J15" s="40"/>
    </row>
    <row r="16" spans="1:10" ht="15.75" customHeight="1">
      <c r="A16" s="41"/>
      <c r="B16" s="67" t="s">
        <v>36</v>
      </c>
      <c r="C16" s="68"/>
      <c r="D16" s="39"/>
      <c r="E16" s="33">
        <v>3077426000</v>
      </c>
      <c r="F16" s="33">
        <v>8703324718.380001</v>
      </c>
      <c r="G16" s="34">
        <f aca="true" t="shared" si="0" ref="G16:G25">F16-E16</f>
        <v>5625898718.380001</v>
      </c>
      <c r="H16" s="35">
        <f aca="true" t="shared" si="1" ref="H16:H25">IF(E16=0,0,((G16/E16)*100))</f>
        <v>182.81182775410363</v>
      </c>
      <c r="I16" s="24"/>
      <c r="J16" s="40"/>
    </row>
    <row r="17" spans="1:10" ht="15.75" customHeight="1">
      <c r="A17" s="41"/>
      <c r="B17" s="65" t="s">
        <v>37</v>
      </c>
      <c r="C17" s="66"/>
      <c r="D17" s="39"/>
      <c r="E17" s="33">
        <v>88485200000</v>
      </c>
      <c r="F17" s="33">
        <v>45853830570.25</v>
      </c>
      <c r="G17" s="34">
        <f t="shared" si="0"/>
        <v>-42631369429.75</v>
      </c>
      <c r="H17" s="35">
        <f t="shared" si="1"/>
        <v>-48.17909597282936</v>
      </c>
      <c r="I17" s="24"/>
      <c r="J17" s="40"/>
    </row>
    <row r="18" spans="1:10" ht="15.75" customHeight="1">
      <c r="A18" s="41"/>
      <c r="B18" s="67" t="s">
        <v>38</v>
      </c>
      <c r="C18" s="68"/>
      <c r="D18" s="39"/>
      <c r="E18" s="33">
        <v>42213000</v>
      </c>
      <c r="F18" s="33">
        <v>6848127483</v>
      </c>
      <c r="G18" s="34">
        <f t="shared" si="0"/>
        <v>6805914483</v>
      </c>
      <c r="H18" s="35">
        <f t="shared" si="1"/>
        <v>16122.792701300548</v>
      </c>
      <c r="I18" s="24"/>
      <c r="J18" s="40"/>
    </row>
    <row r="19" spans="1:10" ht="15.75" customHeight="1">
      <c r="A19" s="41"/>
      <c r="B19" s="82" t="s">
        <v>39</v>
      </c>
      <c r="C19" s="68"/>
      <c r="D19" s="39"/>
      <c r="E19" s="33">
        <v>12766942000</v>
      </c>
      <c r="F19" s="33">
        <v>6169496284</v>
      </c>
      <c r="G19" s="34">
        <f t="shared" si="0"/>
        <v>-6597445716</v>
      </c>
      <c r="H19" s="35">
        <f t="shared" si="1"/>
        <v>-51.67600601616268</v>
      </c>
      <c r="I19" s="24"/>
      <c r="J19" s="40"/>
    </row>
    <row r="20" spans="1:10" ht="15.75" customHeight="1">
      <c r="A20" s="41"/>
      <c r="B20" s="67" t="s">
        <v>40</v>
      </c>
      <c r="C20" s="68"/>
      <c r="D20" s="39"/>
      <c r="E20" s="33">
        <v>0</v>
      </c>
      <c r="F20" s="33">
        <v>3018289</v>
      </c>
      <c r="G20" s="34">
        <f t="shared" si="0"/>
        <v>3018289</v>
      </c>
      <c r="H20" s="35">
        <f t="shared" si="1"/>
        <v>0</v>
      </c>
      <c r="I20" s="24"/>
      <c r="J20" s="40"/>
    </row>
    <row r="21" spans="1:10" ht="15.75" customHeight="1">
      <c r="A21" s="41"/>
      <c r="B21" s="67" t="s">
        <v>41</v>
      </c>
      <c r="C21" s="68"/>
      <c r="D21" s="39"/>
      <c r="E21" s="33">
        <v>-1085892000</v>
      </c>
      <c r="F21" s="33">
        <v>-4803440255.63</v>
      </c>
      <c r="G21" s="34">
        <f t="shared" si="0"/>
        <v>-3717548255.63</v>
      </c>
      <c r="H21" s="35">
        <f t="shared" si="1"/>
        <v>342.34972314281714</v>
      </c>
      <c r="I21" s="24"/>
      <c r="J21" s="40"/>
    </row>
    <row r="22" spans="1:10" ht="15.75" customHeight="1">
      <c r="A22" s="32"/>
      <c r="B22" s="65" t="s">
        <v>42</v>
      </c>
      <c r="C22" s="72" t="s">
        <v>2</v>
      </c>
      <c r="D22" s="28"/>
      <c r="E22" s="33">
        <v>-81099941000</v>
      </c>
      <c r="F22" s="33">
        <v>-85528571195.8</v>
      </c>
      <c r="G22" s="34">
        <f t="shared" si="0"/>
        <v>-4428630195.800003</v>
      </c>
      <c r="H22" s="35">
        <f t="shared" si="1"/>
        <v>5.4607070500828145</v>
      </c>
      <c r="I22" s="36" t="s">
        <v>12</v>
      </c>
      <c r="J22" s="2">
        <v>31210</v>
      </c>
    </row>
    <row r="23" spans="1:9" ht="15.75" customHeight="1">
      <c r="A23" s="32"/>
      <c r="B23" s="67" t="s">
        <v>43</v>
      </c>
      <c r="C23" s="71"/>
      <c r="D23" s="28"/>
      <c r="E23" s="33">
        <v>-50280564000</v>
      </c>
      <c r="F23" s="33">
        <v>-59202469697</v>
      </c>
      <c r="G23" s="34">
        <f t="shared" si="0"/>
        <v>-8921905697</v>
      </c>
      <c r="H23" s="35">
        <f t="shared" si="1"/>
        <v>17.74424347547096</v>
      </c>
      <c r="I23" s="36"/>
    </row>
    <row r="24" spans="1:10" ht="15.75" customHeight="1">
      <c r="A24" s="32"/>
      <c r="B24" s="82" t="s">
        <v>44</v>
      </c>
      <c r="C24" s="71" t="s">
        <v>3</v>
      </c>
      <c r="D24" s="28"/>
      <c r="E24" s="33">
        <v>-11285370000</v>
      </c>
      <c r="F24" s="33">
        <v>-4165516032.98</v>
      </c>
      <c r="G24" s="34">
        <f t="shared" si="0"/>
        <v>7119853967.02</v>
      </c>
      <c r="H24" s="35">
        <f t="shared" si="1"/>
        <v>-63.08923825288848</v>
      </c>
      <c r="I24" s="36" t="s">
        <v>13</v>
      </c>
      <c r="J24" s="2">
        <v>31220</v>
      </c>
    </row>
    <row r="25" spans="1:10" ht="15.75" customHeight="1">
      <c r="A25" s="32"/>
      <c r="B25" s="67" t="s">
        <v>45</v>
      </c>
      <c r="C25" s="71" t="s">
        <v>3</v>
      </c>
      <c r="D25" s="28"/>
      <c r="E25" s="33">
        <v>0</v>
      </c>
      <c r="F25" s="33">
        <v>-3679192</v>
      </c>
      <c r="G25" s="34">
        <f t="shared" si="0"/>
        <v>-3679192</v>
      </c>
      <c r="H25" s="35">
        <f t="shared" si="1"/>
        <v>0</v>
      </c>
      <c r="I25" s="36" t="s">
        <v>13</v>
      </c>
      <c r="J25" s="2">
        <v>31220</v>
      </c>
    </row>
    <row r="26" spans="1:9" ht="3.75" customHeight="1">
      <c r="A26" s="32"/>
      <c r="B26" s="37"/>
      <c r="C26" s="44"/>
      <c r="D26" s="28"/>
      <c r="E26" s="33"/>
      <c r="F26" s="33"/>
      <c r="G26" s="34"/>
      <c r="H26" s="35"/>
      <c r="I26" s="36"/>
    </row>
    <row r="27" spans="1:10" ht="19.5" customHeight="1">
      <c r="A27" s="69" t="s">
        <v>46</v>
      </c>
      <c r="B27" s="70"/>
      <c r="C27" s="70"/>
      <c r="D27" s="20"/>
      <c r="E27" s="33">
        <f>SUM(E16:E25)</f>
        <v>-39379986000</v>
      </c>
      <c r="F27" s="33">
        <f>SUM(F16:F25)</f>
        <v>-86125879028.77998</v>
      </c>
      <c r="G27" s="34">
        <f>SUM(G16:G25)</f>
        <v>-46745893028.78</v>
      </c>
      <c r="H27" s="35">
        <f>IF(E27=0,0,((G27/E27)*100))</f>
        <v>118.70469692086736</v>
      </c>
      <c r="I27" s="24" t="s">
        <v>8</v>
      </c>
      <c r="J27" s="2">
        <v>31000</v>
      </c>
    </row>
    <row r="28" spans="1:9" ht="10.5" customHeight="1">
      <c r="A28" s="32"/>
      <c r="B28" s="37"/>
      <c r="C28" s="44"/>
      <c r="D28" s="28"/>
      <c r="E28" s="33"/>
      <c r="F28" s="33"/>
      <c r="G28" s="34"/>
      <c r="H28" s="35"/>
      <c r="I28" s="36"/>
    </row>
    <row r="29" spans="1:10" ht="15" customHeight="1">
      <c r="A29" s="79" t="s">
        <v>47</v>
      </c>
      <c r="B29" s="80" t="s">
        <v>48</v>
      </c>
      <c r="C29" s="81"/>
      <c r="D29" s="39"/>
      <c r="E29" s="33"/>
      <c r="F29" s="33"/>
      <c r="G29" s="34"/>
      <c r="H29" s="35"/>
      <c r="I29" s="24" t="s">
        <v>14</v>
      </c>
      <c r="J29" s="40">
        <v>31300</v>
      </c>
    </row>
    <row r="30" spans="1:10" ht="3.75" customHeight="1">
      <c r="A30" s="45"/>
      <c r="B30" s="42"/>
      <c r="C30" s="43"/>
      <c r="D30" s="39"/>
      <c r="E30" s="33"/>
      <c r="F30" s="33"/>
      <c r="G30" s="34"/>
      <c r="H30" s="35"/>
      <c r="I30" s="24"/>
      <c r="J30" s="40"/>
    </row>
    <row r="31" spans="1:10" ht="15.75" customHeight="1">
      <c r="A31" s="32"/>
      <c r="B31" s="67" t="s">
        <v>49</v>
      </c>
      <c r="C31" s="71" t="s">
        <v>15</v>
      </c>
      <c r="D31" s="28"/>
      <c r="E31" s="33">
        <v>9212670000</v>
      </c>
      <c r="F31" s="33">
        <v>172543657141</v>
      </c>
      <c r="G31" s="34">
        <f aca="true" t="shared" si="2" ref="G31:G39">F31-E31</f>
        <v>163330987141</v>
      </c>
      <c r="H31" s="35">
        <f aca="true" t="shared" si="3" ref="H31:H39">IF(E31=0,0,((G31/E31)*100))</f>
        <v>1772.8952316863622</v>
      </c>
      <c r="I31" s="36" t="s">
        <v>16</v>
      </c>
      <c r="J31" s="2">
        <v>31310</v>
      </c>
    </row>
    <row r="32" spans="1:9" ht="15.75" customHeight="1">
      <c r="A32" s="32"/>
      <c r="B32" s="67" t="s">
        <v>50</v>
      </c>
      <c r="C32" s="71"/>
      <c r="D32" s="28"/>
      <c r="E32" s="33">
        <v>63956365000</v>
      </c>
      <c r="F32" s="33">
        <v>79053552869</v>
      </c>
      <c r="G32" s="34">
        <f t="shared" si="2"/>
        <v>15097187869</v>
      </c>
      <c r="H32" s="35">
        <f t="shared" si="3"/>
        <v>23.605450167469648</v>
      </c>
      <c r="I32" s="36"/>
    </row>
    <row r="33" spans="1:9" ht="15.75" customHeight="1">
      <c r="A33" s="32"/>
      <c r="B33" s="67" t="s">
        <v>51</v>
      </c>
      <c r="C33" s="71"/>
      <c r="D33" s="28"/>
      <c r="E33" s="33">
        <v>36984762000</v>
      </c>
      <c r="F33" s="33">
        <v>27665314923.16</v>
      </c>
      <c r="G33" s="34">
        <f t="shared" si="2"/>
        <v>-9319447076.84</v>
      </c>
      <c r="H33" s="35">
        <f t="shared" si="3"/>
        <v>-25.198072321893</v>
      </c>
      <c r="I33" s="36"/>
    </row>
    <row r="34" spans="1:9" ht="15.75" customHeight="1">
      <c r="A34" s="32"/>
      <c r="B34" s="67" t="s">
        <v>52</v>
      </c>
      <c r="C34" s="71"/>
      <c r="D34" s="28"/>
      <c r="E34" s="33">
        <v>0</v>
      </c>
      <c r="F34" s="33">
        <v>1285975314</v>
      </c>
      <c r="G34" s="34">
        <f t="shared" si="2"/>
        <v>1285975314</v>
      </c>
      <c r="H34" s="35">
        <f t="shared" si="3"/>
        <v>0</v>
      </c>
      <c r="I34" s="36"/>
    </row>
    <row r="35" spans="1:9" ht="15.75" customHeight="1">
      <c r="A35" s="32"/>
      <c r="B35" s="67" t="s">
        <v>53</v>
      </c>
      <c r="C35" s="71"/>
      <c r="D35" s="28"/>
      <c r="E35" s="33">
        <v>-3006599000</v>
      </c>
      <c r="F35" s="33">
        <v>-138728215512.09</v>
      </c>
      <c r="G35" s="34">
        <f t="shared" si="2"/>
        <v>-135721616512.09</v>
      </c>
      <c r="H35" s="35">
        <f t="shared" si="3"/>
        <v>4514.124314951545</v>
      </c>
      <c r="I35" s="36"/>
    </row>
    <row r="36" spans="1:9" ht="15.75" customHeight="1">
      <c r="A36" s="32"/>
      <c r="B36" s="67" t="s">
        <v>54</v>
      </c>
      <c r="C36" s="71"/>
      <c r="D36" s="28"/>
      <c r="E36" s="33">
        <v>-59686349000</v>
      </c>
      <c r="F36" s="33">
        <v>-64218294073.4</v>
      </c>
      <c r="G36" s="34">
        <f t="shared" si="2"/>
        <v>-4531945073.400002</v>
      </c>
      <c r="H36" s="35">
        <f t="shared" si="3"/>
        <v>7.592933977918472</v>
      </c>
      <c r="I36" s="36"/>
    </row>
    <row r="37" spans="1:10" ht="15.75" customHeight="1">
      <c r="A37" s="32"/>
      <c r="B37" s="67" t="s">
        <v>55</v>
      </c>
      <c r="C37" s="71" t="s">
        <v>17</v>
      </c>
      <c r="D37" s="28"/>
      <c r="E37" s="33">
        <v>-732196000</v>
      </c>
      <c r="F37" s="33">
        <v>-2711012412</v>
      </c>
      <c r="G37" s="34">
        <f t="shared" si="2"/>
        <v>-1978816412</v>
      </c>
      <c r="H37" s="35">
        <f t="shared" si="3"/>
        <v>270.25774683281526</v>
      </c>
      <c r="I37" s="36" t="s">
        <v>18</v>
      </c>
      <c r="J37" s="2">
        <v>31320</v>
      </c>
    </row>
    <row r="38" spans="1:10" ht="15.75" customHeight="1">
      <c r="A38" s="32"/>
      <c r="B38" s="67" t="s">
        <v>56</v>
      </c>
      <c r="C38" s="71" t="s">
        <v>19</v>
      </c>
      <c r="D38" s="46"/>
      <c r="E38" s="33">
        <v>-47921325000</v>
      </c>
      <c r="F38" s="33">
        <v>-6423837471</v>
      </c>
      <c r="G38" s="34">
        <f t="shared" si="2"/>
        <v>41497487529</v>
      </c>
      <c r="H38" s="35">
        <f t="shared" si="3"/>
        <v>-86.59503369115941</v>
      </c>
      <c r="I38" s="36" t="s">
        <v>20</v>
      </c>
      <c r="J38" s="2">
        <v>31330</v>
      </c>
    </row>
    <row r="39" spans="1:10" ht="15.75" customHeight="1">
      <c r="A39" s="32"/>
      <c r="B39" s="67" t="s">
        <v>57</v>
      </c>
      <c r="C39" s="71" t="s">
        <v>19</v>
      </c>
      <c r="D39" s="46"/>
      <c r="E39" s="33">
        <v>-20671000</v>
      </c>
      <c r="F39" s="33">
        <v>-1882332772.48</v>
      </c>
      <c r="G39" s="34">
        <f t="shared" si="2"/>
        <v>-1861661772.48</v>
      </c>
      <c r="H39" s="35">
        <f t="shared" si="3"/>
        <v>9006.152447777078</v>
      </c>
      <c r="I39" s="36" t="s">
        <v>20</v>
      </c>
      <c r="J39" s="2">
        <v>31330</v>
      </c>
    </row>
    <row r="40" spans="1:9" ht="10.5" customHeight="1">
      <c r="A40" s="32"/>
      <c r="B40" s="37"/>
      <c r="C40" s="44"/>
      <c r="D40" s="46"/>
      <c r="E40" s="33"/>
      <c r="F40" s="33"/>
      <c r="G40" s="34"/>
      <c r="H40" s="35"/>
      <c r="I40" s="36"/>
    </row>
    <row r="41" spans="1:10" ht="19.5" customHeight="1">
      <c r="A41" s="69" t="s">
        <v>58</v>
      </c>
      <c r="B41" s="70"/>
      <c r="C41" s="70"/>
      <c r="D41" s="47"/>
      <c r="E41" s="33">
        <f>SUM(E31:E39)</f>
        <v>-1213343000</v>
      </c>
      <c r="F41" s="33">
        <f>SUM(F31:F39)</f>
        <v>66584808006.18998</v>
      </c>
      <c r="G41" s="34">
        <f>F41-E41</f>
        <v>67798151006.18998</v>
      </c>
      <c r="H41" s="35">
        <f>IF(E41=0,0,((G41/E41)*100))</f>
        <v>-5587.715180801305</v>
      </c>
      <c r="I41" s="24" t="s">
        <v>21</v>
      </c>
      <c r="J41" s="40">
        <v>31400</v>
      </c>
    </row>
    <row r="42" spans="1:10" ht="9.75" customHeight="1">
      <c r="A42" s="45"/>
      <c r="B42" s="48"/>
      <c r="C42" s="48"/>
      <c r="D42" s="47"/>
      <c r="E42" s="33"/>
      <c r="F42" s="33"/>
      <c r="G42" s="34"/>
      <c r="H42" s="35"/>
      <c r="I42" s="24"/>
      <c r="J42" s="40"/>
    </row>
    <row r="43" spans="1:10" ht="15" customHeight="1">
      <c r="A43" s="73" t="s">
        <v>59</v>
      </c>
      <c r="B43" s="74" t="s">
        <v>60</v>
      </c>
      <c r="C43" s="75"/>
      <c r="D43" s="39"/>
      <c r="E43" s="33">
        <v>0</v>
      </c>
      <c r="F43" s="33">
        <v>-12818935</v>
      </c>
      <c r="G43" s="34">
        <f>F43-E43</f>
        <v>-12818935</v>
      </c>
      <c r="H43" s="35">
        <f>IF(E43=0,0,((G43/E43)*100))</f>
        <v>0</v>
      </c>
      <c r="I43" s="24" t="s">
        <v>22</v>
      </c>
      <c r="J43" s="40">
        <v>31500</v>
      </c>
    </row>
    <row r="44" spans="1:10" ht="9.75" customHeight="1">
      <c r="A44" s="49"/>
      <c r="B44" s="50"/>
      <c r="C44" s="51"/>
      <c r="D44" s="39"/>
      <c r="E44" s="33"/>
      <c r="F44" s="33"/>
      <c r="G44" s="34"/>
      <c r="H44" s="35"/>
      <c r="I44" s="24"/>
      <c r="J44" s="40"/>
    </row>
    <row r="45" spans="1:10" ht="15" customHeight="1">
      <c r="A45" s="73" t="s">
        <v>61</v>
      </c>
      <c r="B45" s="74" t="s">
        <v>60</v>
      </c>
      <c r="C45" s="75"/>
      <c r="D45" s="39"/>
      <c r="E45" s="33">
        <f>E12+E27+E41+E43</f>
        <v>-8869442000</v>
      </c>
      <c r="F45" s="33">
        <f>F12+F27+F41+F43</f>
        <v>6850793384.899994</v>
      </c>
      <c r="G45" s="34">
        <f>F45-E45</f>
        <v>15720235384.899994</v>
      </c>
      <c r="H45" s="35">
        <f>IF(E45=0,0,((G45/E45)*100))</f>
        <v>-177.2404102185909</v>
      </c>
      <c r="I45" s="24" t="s">
        <v>22</v>
      </c>
      <c r="J45" s="40">
        <v>31500</v>
      </c>
    </row>
    <row r="46" spans="1:9" ht="9.75" customHeight="1">
      <c r="A46" s="32"/>
      <c r="B46" s="52"/>
      <c r="C46" s="53"/>
      <c r="D46" s="28"/>
      <c r="E46" s="33"/>
      <c r="F46" s="33"/>
      <c r="G46" s="34"/>
      <c r="H46" s="35"/>
      <c r="I46" s="36"/>
    </row>
    <row r="47" spans="1:10" ht="15" customHeight="1">
      <c r="A47" s="73" t="s">
        <v>62</v>
      </c>
      <c r="B47" s="74" t="s">
        <v>63</v>
      </c>
      <c r="C47" s="75"/>
      <c r="D47" s="39"/>
      <c r="E47" s="33">
        <v>208072605000</v>
      </c>
      <c r="F47" s="33">
        <v>218627912192.46</v>
      </c>
      <c r="G47" s="34">
        <f>F47-E47</f>
        <v>10555307192.459991</v>
      </c>
      <c r="H47" s="35">
        <f>IF(E47=0,0,((G47/E47)*100))</f>
        <v>5.072896161635498</v>
      </c>
      <c r="I47" s="24" t="s">
        <v>23</v>
      </c>
      <c r="J47" s="40">
        <v>31600</v>
      </c>
    </row>
    <row r="48" spans="1:9" ht="9.75" customHeight="1">
      <c r="A48" s="32"/>
      <c r="B48" s="52"/>
      <c r="C48" s="53"/>
      <c r="D48" s="28"/>
      <c r="E48" s="33"/>
      <c r="F48" s="33"/>
      <c r="G48" s="34"/>
      <c r="H48" s="35"/>
      <c r="I48" s="36"/>
    </row>
    <row r="49" spans="1:10" ht="15" customHeight="1">
      <c r="A49" s="73" t="s">
        <v>64</v>
      </c>
      <c r="B49" s="74" t="s">
        <v>65</v>
      </c>
      <c r="C49" s="75"/>
      <c r="D49" s="39"/>
      <c r="E49" s="33">
        <f>E45+E47</f>
        <v>199203163000</v>
      </c>
      <c r="F49" s="33">
        <f>F45+F47</f>
        <v>225478705577.36</v>
      </c>
      <c r="G49" s="34">
        <f>F49-E49</f>
        <v>26275542577.359985</v>
      </c>
      <c r="H49" s="35">
        <f>IF(E49=0,0,((G49/E49)*100))</f>
        <v>13.190323979624754</v>
      </c>
      <c r="I49" s="24" t="s">
        <v>24</v>
      </c>
      <c r="J49" s="40">
        <v>31700</v>
      </c>
    </row>
    <row r="50" spans="1:10" s="63" customFormat="1" ht="9.75" customHeight="1" thickBot="1">
      <c r="A50" s="54"/>
      <c r="B50" s="55"/>
      <c r="C50" s="56"/>
      <c r="D50" s="57"/>
      <c r="E50" s="58"/>
      <c r="F50" s="58"/>
      <c r="G50" s="59"/>
      <c r="H50" s="60"/>
      <c r="I50" s="61"/>
      <c r="J50" s="62"/>
    </row>
    <row r="51" spans="1:10" s="63" customFormat="1" ht="61.5" customHeight="1">
      <c r="A51" s="76" t="s">
        <v>66</v>
      </c>
      <c r="B51" s="76"/>
      <c r="C51" s="76"/>
      <c r="D51" s="76"/>
      <c r="E51" s="76"/>
      <c r="F51" s="76"/>
      <c r="G51" s="76"/>
      <c r="H51" s="76"/>
      <c r="I51" s="61"/>
      <c r="J51" s="62"/>
    </row>
  </sheetData>
  <mergeCells count="38">
    <mergeCell ref="A14:C14"/>
    <mergeCell ref="B16:C16"/>
    <mergeCell ref="A7:C7"/>
    <mergeCell ref="B9:C9"/>
    <mergeCell ref="B10:C10"/>
    <mergeCell ref="A12:C12"/>
    <mergeCell ref="A1:H1"/>
    <mergeCell ref="A2:H2"/>
    <mergeCell ref="A29:C29"/>
    <mergeCell ref="B31:C31"/>
    <mergeCell ref="B19:C19"/>
    <mergeCell ref="B24:C24"/>
    <mergeCell ref="E5:E6"/>
    <mergeCell ref="F5:F6"/>
    <mergeCell ref="G5:H5"/>
    <mergeCell ref="A5:D6"/>
    <mergeCell ref="A47:C47"/>
    <mergeCell ref="A51:H51"/>
    <mergeCell ref="A49:C49"/>
    <mergeCell ref="A43:C43"/>
    <mergeCell ref="A41:C41"/>
    <mergeCell ref="A45:C45"/>
    <mergeCell ref="B38:C38"/>
    <mergeCell ref="B32:C32"/>
    <mergeCell ref="B35:C35"/>
    <mergeCell ref="B36:C36"/>
    <mergeCell ref="B33:C33"/>
    <mergeCell ref="B37:C37"/>
    <mergeCell ref="B39:C39"/>
    <mergeCell ref="B17:C17"/>
    <mergeCell ref="B18:C18"/>
    <mergeCell ref="A27:C27"/>
    <mergeCell ref="B34:C34"/>
    <mergeCell ref="B21:C21"/>
    <mergeCell ref="B22:C22"/>
    <mergeCell ref="B23:C23"/>
    <mergeCell ref="B25:C25"/>
    <mergeCell ref="B20:C20"/>
  </mergeCells>
  <printOptions/>
  <pageMargins left="0.5905511811023623" right="0.5905511811023623" top="0.3937007874015748" bottom="1.1811023622047245" header="0" footer="0"/>
  <pageSetup fitToHeight="2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2005-08-26T11:03:03Z</dcterms:created>
  <dcterms:modified xsi:type="dcterms:W3CDTF">2005-08-30T09:36:42Z</dcterms:modified>
  <cp:category/>
  <cp:version/>
  <cp:contentType/>
  <cp:contentStatus/>
</cp:coreProperties>
</file>