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90" windowHeight="8700" activeTab="0"/>
  </bookViews>
  <sheets>
    <sheet name="參考表三" sheetId="1" r:id="rId1"/>
    <sheet name="續" sheetId="2" r:id="rId2"/>
  </sheets>
  <definedNames/>
  <calcPr fullCalcOnLoad="1"/>
</workbook>
</file>

<file path=xl/sharedStrings.xml><?xml version="1.0" encoding="utf-8"?>
<sst xmlns="http://schemas.openxmlformats.org/spreadsheetml/2006/main" count="82" uniqueCount="57">
  <si>
    <t xml:space="preserve">           </t>
  </si>
  <si>
    <t>經濟性分類</t>
  </si>
  <si>
    <r>
      <t>經</t>
    </r>
    <r>
      <rPr>
        <sz val="12"/>
        <color indexed="8"/>
        <rFont val="Times New Roman"/>
        <family val="1"/>
      </rPr>
      <t xml:space="preserve">                              </t>
    </r>
    <r>
      <rPr>
        <sz val="12"/>
        <color indexed="8"/>
        <rFont val="新細明體"/>
        <family val="1"/>
      </rPr>
      <t>常</t>
    </r>
    <r>
      <rPr>
        <sz val="12"/>
        <color indexed="8"/>
        <rFont val="Times New Roman"/>
        <family val="1"/>
      </rPr>
      <t xml:space="preserve">                               </t>
    </r>
    <r>
      <rPr>
        <sz val="12"/>
        <color indexed="8"/>
        <rFont val="新細明體"/>
        <family val="1"/>
      </rPr>
      <t>支</t>
    </r>
    <r>
      <rPr>
        <sz val="12"/>
        <color indexed="8"/>
        <rFont val="Times New Roman"/>
        <family val="1"/>
      </rPr>
      <t xml:space="preserve">                               </t>
    </r>
    <r>
      <rPr>
        <sz val="12"/>
        <color indexed="8"/>
        <rFont val="新細明體"/>
        <family val="1"/>
      </rPr>
      <t>出</t>
    </r>
  </si>
  <si>
    <t>職能別分類</t>
  </si>
  <si>
    <t>債務利息</t>
  </si>
  <si>
    <t>總                                  計</t>
  </si>
  <si>
    <t>04教育</t>
  </si>
  <si>
    <t>05保健</t>
  </si>
  <si>
    <t>參考表三</t>
  </si>
  <si>
    <t>01一般政務</t>
  </si>
  <si>
    <t>02國防</t>
  </si>
  <si>
    <t>06社會安全及福利</t>
  </si>
  <si>
    <t>07住宅及社區</t>
  </si>
  <si>
    <t>08娛樂文化與宗教</t>
  </si>
  <si>
    <t>09燃料及能源</t>
  </si>
  <si>
    <t>10農業</t>
  </si>
  <si>
    <t>11礦業製造業及營造業</t>
  </si>
  <si>
    <t>12運輸通信業</t>
  </si>
  <si>
    <t>13其他經濟</t>
  </si>
  <si>
    <t>14其他</t>
  </si>
  <si>
    <t>債務還本</t>
  </si>
  <si>
    <t>人事費</t>
  </si>
  <si>
    <t>商品及勞務購買支出</t>
  </si>
  <si>
    <t>土地租金支出</t>
  </si>
  <si>
    <t>經常移轉</t>
  </si>
  <si>
    <t>對企業</t>
  </si>
  <si>
    <t>對民間非營利機構</t>
  </si>
  <si>
    <t>對家庭</t>
  </si>
  <si>
    <t>對政府</t>
  </si>
  <si>
    <t>對社會安全基金</t>
  </si>
  <si>
    <t>對國外</t>
  </si>
  <si>
    <t>03司法及警政</t>
  </si>
  <si>
    <t>經常支出小計</t>
  </si>
  <si>
    <t>資本支出合計</t>
  </si>
  <si>
    <t>總計</t>
  </si>
  <si>
    <t>中央政府總預算</t>
  </si>
  <si>
    <t>　歲出按職能及經濟性綜合分類表</t>
  </si>
  <si>
    <t>中華民國八十三年度</t>
  </si>
  <si>
    <t>單位：新臺幣千元</t>
  </si>
  <si>
    <r>
      <t>資</t>
    </r>
    <r>
      <rPr>
        <sz val="12"/>
        <color indexed="8"/>
        <rFont val="Times New Roman"/>
        <family val="1"/>
      </rPr>
      <t xml:space="preserve">                              </t>
    </r>
    <r>
      <rPr>
        <sz val="12"/>
        <color indexed="8"/>
        <rFont val="新細明體"/>
        <family val="1"/>
      </rPr>
      <t>本</t>
    </r>
    <r>
      <rPr>
        <sz val="12"/>
        <color indexed="8"/>
        <rFont val="Times New Roman"/>
        <family val="1"/>
      </rPr>
      <t xml:space="preserve">                               </t>
    </r>
    <r>
      <rPr>
        <sz val="12"/>
        <color indexed="8"/>
        <rFont val="新細明體"/>
        <family val="1"/>
      </rPr>
      <t>支</t>
    </r>
    <r>
      <rPr>
        <sz val="12"/>
        <color indexed="8"/>
        <rFont val="Times New Roman"/>
        <family val="1"/>
      </rPr>
      <t xml:space="preserve">                               </t>
    </r>
    <r>
      <rPr>
        <sz val="12"/>
        <color indexed="8"/>
        <rFont val="新細明體"/>
        <family val="1"/>
      </rPr>
      <t>出</t>
    </r>
  </si>
  <si>
    <t>營業基金</t>
  </si>
  <si>
    <t>非營業循環基金</t>
  </si>
  <si>
    <t>投資支出</t>
  </si>
  <si>
    <t>資本移轉</t>
  </si>
  <si>
    <t>土地購入</t>
  </si>
  <si>
    <t>無形資產購入</t>
  </si>
  <si>
    <t>固定資本形成毛額</t>
  </si>
  <si>
    <t>住宅</t>
  </si>
  <si>
    <t>非住宅房屋</t>
  </si>
  <si>
    <t>營建工程</t>
  </si>
  <si>
    <t>運輸工具</t>
  </si>
  <si>
    <t>機器及其他設備</t>
  </si>
  <si>
    <t>土地改良</t>
  </si>
  <si>
    <t>小計</t>
  </si>
  <si>
    <t>合計</t>
  </si>
  <si>
    <t>　中華民國八十三年度</t>
  </si>
  <si>
    <t>中央政府總預算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</si>
</sst>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－&quot;_-;_-@_-"/>
    <numFmt numFmtId="177" formatCode="#,##0_ "/>
    <numFmt numFmtId="178" formatCode="#,##0.0_ "/>
    <numFmt numFmtId="179" formatCode="0.0_ "/>
    <numFmt numFmtId="180" formatCode="0.00_ "/>
    <numFmt numFmtId="181" formatCode="_-* #,##0_-;\-* #,##0_-;_-* &quot;-&quot;??_-;_-@_-"/>
    <numFmt numFmtId="182" formatCode="#,##0.00_ "/>
    <numFmt numFmtId="183" formatCode="#,##0\ "/>
    <numFmt numFmtId="184" formatCode="#,##0.0;[Red]#,##0.0"/>
    <numFmt numFmtId="185" formatCode="\+#,##0;\-#,##0"/>
    <numFmt numFmtId="186" formatCode="0.00\ "/>
    <numFmt numFmtId="187" formatCode="0.0\ "/>
    <numFmt numFmtId="188" formatCode="#,##0.00\ "/>
    <numFmt numFmtId="189" formatCode="#\ ##0\ \ \ \ \ "/>
    <numFmt numFmtId="190" formatCode="0.00_ \ \ \ \ "/>
    <numFmt numFmtId="191" formatCode="0.0_ \ \ \ \ \ "/>
    <numFmt numFmtId="192" formatCode="0.00_ \ \ \ \ \ \ \ \ "/>
    <numFmt numFmtId="193" formatCode="0.00_ \ \ \ \ \ "/>
    <numFmt numFmtId="194" formatCode="0.00\ \ "/>
    <numFmt numFmtId="195" formatCode="#,##0_);[Red]\(#,##0\)"/>
    <numFmt numFmtId="196" formatCode="#,##0\ \ "/>
    <numFmt numFmtId="197" formatCode="0.0\ \ "/>
    <numFmt numFmtId="198" formatCode="0.0"/>
    <numFmt numFmtId="199" formatCode="0.0_ \ "/>
    <numFmt numFmtId="200" formatCode="#,##0\ \ \ \ "/>
    <numFmt numFmtId="201" formatCode="0.00_);[Red]\(0.00\)"/>
    <numFmt numFmtId="202" formatCode="#,##0;[Red]#,##0"/>
    <numFmt numFmtId="203" formatCode="0.000"/>
    <numFmt numFmtId="204" formatCode="0.0_);[Red]\(0.0\)"/>
    <numFmt numFmtId="205" formatCode="#,##0.0"/>
    <numFmt numFmtId="206" formatCode="\ 0.0"/>
  </numFmts>
  <fonts count="14">
    <font>
      <sz val="12"/>
      <name val="新細明體"/>
      <family val="1"/>
    </font>
    <font>
      <sz val="9"/>
      <name val="細明體"/>
      <family val="3"/>
    </font>
    <font>
      <sz val="14"/>
      <color indexed="8"/>
      <name val="新細明體"/>
      <family val="1"/>
    </font>
    <font>
      <sz val="12"/>
      <name val="Times New Roman"/>
      <family val="1"/>
    </font>
    <font>
      <sz val="16"/>
      <color indexed="8"/>
      <name val="新細明體"/>
      <family val="1"/>
    </font>
    <font>
      <b/>
      <sz val="16"/>
      <color indexed="8"/>
      <name val="新細明體"/>
      <family val="1"/>
    </font>
    <font>
      <b/>
      <sz val="18"/>
      <color indexed="8"/>
      <name val="新細明體"/>
      <family val="1"/>
    </font>
    <font>
      <b/>
      <sz val="18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8"/>
      <name val="細明體"/>
      <family val="3"/>
    </font>
    <font>
      <sz val="12"/>
      <color indexed="8"/>
      <name val="Times New Roman"/>
      <family val="1"/>
    </font>
    <font>
      <sz val="11"/>
      <color indexed="8"/>
      <name val="新細明體"/>
      <family val="1"/>
    </font>
    <font>
      <sz val="13"/>
      <color indexed="8"/>
      <name val="新細明體"/>
      <family val="1"/>
    </font>
    <font>
      <sz val="9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2" borderId="0" xfId="15" applyFont="1" applyFill="1" applyAlignment="1">
      <alignment vertical="center"/>
      <protection/>
    </xf>
    <xf numFmtId="0" fontId="4" fillId="2" borderId="0" xfId="15" applyFont="1" applyFill="1" applyAlignment="1">
      <alignment horizontal="centerContinuous" vertical="center"/>
      <protection/>
    </xf>
    <xf numFmtId="0" fontId="4" fillId="2" borderId="0" xfId="15" applyFont="1" applyFill="1" applyAlignment="1">
      <alignment vertical="center"/>
      <protection/>
    </xf>
    <xf numFmtId="0" fontId="8" fillId="2" borderId="0" xfId="15" applyFont="1" applyFill="1" applyAlignment="1">
      <alignment horizontal="centerContinuous"/>
      <protection/>
    </xf>
    <xf numFmtId="0" fontId="8" fillId="2" borderId="0" xfId="15" applyFont="1" applyFill="1">
      <alignment/>
      <protection/>
    </xf>
    <xf numFmtId="0" fontId="8" fillId="2" borderId="1" xfId="15" applyFont="1" applyFill="1" applyBorder="1" applyAlignment="1">
      <alignment horizontal="right" vertical="center"/>
      <protection/>
    </xf>
    <xf numFmtId="0" fontId="8" fillId="2" borderId="2" xfId="15" applyFont="1" applyFill="1" applyBorder="1" applyAlignment="1">
      <alignment horizontal="centerContinuous" vertical="center"/>
      <protection/>
    </xf>
    <xf numFmtId="0" fontId="8" fillId="2" borderId="3" xfId="15" applyFont="1" applyFill="1" applyBorder="1" applyAlignment="1">
      <alignment horizontal="centerContinuous" vertical="center"/>
      <protection/>
    </xf>
    <xf numFmtId="0" fontId="11" fillId="2" borderId="2" xfId="15" applyFont="1" applyFill="1" applyBorder="1" applyAlignment="1">
      <alignment horizontal="center" vertical="center"/>
      <protection/>
    </xf>
    <xf numFmtId="0" fontId="8" fillId="2" borderId="0" xfId="15" applyFont="1" applyFill="1" applyAlignment="1">
      <alignment vertical="center"/>
      <protection/>
    </xf>
    <xf numFmtId="0" fontId="8" fillId="2" borderId="4" xfId="15" applyFont="1" applyFill="1" applyBorder="1" applyAlignment="1">
      <alignment horizontal="left" vertical="center"/>
      <protection/>
    </xf>
    <xf numFmtId="0" fontId="8" fillId="2" borderId="0" xfId="15" applyFont="1" applyFill="1" applyAlignment="1">
      <alignment vertical="center" wrapText="1"/>
      <protection/>
    </xf>
    <xf numFmtId="49" fontId="8" fillId="2" borderId="5" xfId="15" applyNumberFormat="1" applyFont="1" applyFill="1" applyBorder="1" applyAlignment="1">
      <alignment horizontal="left"/>
      <protection/>
    </xf>
    <xf numFmtId="38" fontId="8" fillId="2" borderId="6" xfId="15" applyNumberFormat="1" applyFont="1" applyFill="1" applyBorder="1" applyAlignment="1">
      <alignment horizontal="left"/>
      <protection/>
    </xf>
    <xf numFmtId="38" fontId="12" fillId="2" borderId="6" xfId="15" applyNumberFormat="1" applyFont="1" applyFill="1" applyBorder="1" applyAlignment="1">
      <alignment horizontal="right"/>
      <protection/>
    </xf>
    <xf numFmtId="38" fontId="12" fillId="2" borderId="7" xfId="15" applyNumberFormat="1" applyFont="1" applyFill="1" applyBorder="1" applyAlignment="1">
      <alignment horizontal="right"/>
      <protection/>
    </xf>
    <xf numFmtId="38" fontId="12" fillId="2" borderId="8" xfId="15" applyNumberFormat="1" applyFont="1" applyFill="1" applyBorder="1" applyAlignment="1">
      <alignment horizontal="right"/>
      <protection/>
    </xf>
    <xf numFmtId="0" fontId="12" fillId="2" borderId="0" xfId="15" applyFont="1" applyFill="1" applyAlignment="1">
      <alignment horizontal="right"/>
      <protection/>
    </xf>
    <xf numFmtId="49" fontId="8" fillId="2" borderId="5" xfId="15" applyNumberFormat="1" applyFont="1" applyFill="1" applyBorder="1" applyAlignment="1">
      <alignment horizontal="center" vertical="center"/>
      <protection/>
    </xf>
    <xf numFmtId="38" fontId="8" fillId="2" borderId="6" xfId="15" applyNumberFormat="1" applyFont="1" applyFill="1" applyBorder="1" applyAlignment="1">
      <alignment vertical="center"/>
      <protection/>
    </xf>
    <xf numFmtId="38" fontId="8" fillId="2" borderId="7" xfId="15" applyNumberFormat="1" applyFont="1" applyFill="1" applyBorder="1" applyAlignment="1">
      <alignment vertical="center"/>
      <protection/>
    </xf>
    <xf numFmtId="0" fontId="12" fillId="2" borderId="0" xfId="15" applyFont="1" applyFill="1" applyAlignment="1">
      <alignment vertical="center"/>
      <protection/>
    </xf>
    <xf numFmtId="49" fontId="8" fillId="2" borderId="5" xfId="15" applyNumberFormat="1" applyFont="1" applyFill="1" applyBorder="1" applyAlignment="1">
      <alignment vertical="center"/>
      <protection/>
    </xf>
    <xf numFmtId="41" fontId="8" fillId="2" borderId="6" xfId="15" applyNumberFormat="1" applyFont="1" applyFill="1" applyBorder="1" applyAlignment="1">
      <alignment vertical="center"/>
      <protection/>
    </xf>
    <xf numFmtId="0" fontId="12" fillId="2" borderId="0" xfId="15" applyFont="1" applyFill="1" applyBorder="1" applyAlignment="1">
      <alignment vertical="center"/>
      <protection/>
    </xf>
    <xf numFmtId="49" fontId="8" fillId="2" borderId="4" xfId="15" applyNumberFormat="1" applyFont="1" applyFill="1" applyBorder="1" applyAlignment="1">
      <alignment vertical="center"/>
      <protection/>
    </xf>
    <xf numFmtId="38" fontId="8" fillId="2" borderId="9" xfId="15" applyNumberFormat="1" applyFont="1" applyFill="1" applyBorder="1" applyAlignment="1">
      <alignment vertical="center"/>
      <protection/>
    </xf>
    <xf numFmtId="38" fontId="12" fillId="2" borderId="9" xfId="15" applyNumberFormat="1" applyFont="1" applyFill="1" applyBorder="1" applyAlignment="1">
      <alignment vertical="center"/>
      <protection/>
    </xf>
    <xf numFmtId="0" fontId="5" fillId="2" borderId="0" xfId="15" applyFont="1" applyFill="1" applyAlignment="1">
      <alignment horizontal="center" vertical="center"/>
      <protection/>
    </xf>
    <xf numFmtId="0" fontId="8" fillId="2" borderId="5" xfId="15" applyFont="1" applyFill="1" applyBorder="1" applyAlignment="1">
      <alignment horizontal="right" vertical="center"/>
      <protection/>
    </xf>
    <xf numFmtId="195" fontId="2" fillId="2" borderId="0" xfId="15" applyNumberFormat="1" applyFont="1" applyFill="1" applyAlignment="1">
      <alignment vertical="center"/>
      <protection/>
    </xf>
    <xf numFmtId="195" fontId="8" fillId="2" borderId="0" xfId="15" applyNumberFormat="1" applyFont="1" applyFill="1" applyAlignment="1">
      <alignment horizontal="centerContinuous"/>
      <protection/>
    </xf>
    <xf numFmtId="195" fontId="8" fillId="2" borderId="3" xfId="15" applyNumberFormat="1" applyFont="1" applyFill="1" applyBorder="1" applyAlignment="1">
      <alignment horizontal="centerContinuous" vertical="center"/>
      <protection/>
    </xf>
    <xf numFmtId="195" fontId="0" fillId="0" borderId="10" xfId="0" applyNumberFormat="1" applyBorder="1" applyAlignment="1">
      <alignment horizontal="center" vertical="center" wrapText="1"/>
    </xf>
    <xf numFmtId="195" fontId="8" fillId="2" borderId="6" xfId="15" applyNumberFormat="1" applyFont="1" applyFill="1" applyBorder="1" applyAlignment="1">
      <alignment horizontal="left"/>
      <protection/>
    </xf>
    <xf numFmtId="195" fontId="8" fillId="2" borderId="6" xfId="15" applyNumberFormat="1" applyFont="1" applyFill="1" applyBorder="1" applyAlignment="1">
      <alignment vertical="center"/>
      <protection/>
    </xf>
    <xf numFmtId="195" fontId="8" fillId="2" borderId="9" xfId="15" applyNumberFormat="1" applyFont="1" applyFill="1" applyBorder="1" applyAlignment="1">
      <alignment vertical="center"/>
      <protection/>
    </xf>
    <xf numFmtId="195" fontId="8" fillId="2" borderId="0" xfId="15" applyNumberFormat="1" applyFont="1" applyFill="1">
      <alignment/>
      <protection/>
    </xf>
    <xf numFmtId="0" fontId="8" fillId="2" borderId="10" xfId="15" applyFont="1" applyFill="1" applyBorder="1" applyAlignment="1">
      <alignment horizontal="centerContinuous" vertical="center"/>
      <protection/>
    </xf>
    <xf numFmtId="195" fontId="6" fillId="2" borderId="0" xfId="15" applyNumberFormat="1" applyFont="1" applyFill="1" applyAlignment="1">
      <alignment vertical="center"/>
      <protection/>
    </xf>
    <xf numFmtId="0" fontId="6" fillId="2" borderId="0" xfId="15" applyFont="1" applyFill="1" applyAlignment="1">
      <alignment vertical="center"/>
      <protection/>
    </xf>
    <xf numFmtId="195" fontId="2" fillId="2" borderId="0" xfId="15" applyNumberFormat="1" applyFont="1" applyFill="1" applyAlignment="1">
      <alignment horizontal="left"/>
      <protection/>
    </xf>
    <xf numFmtId="49" fontId="9" fillId="2" borderId="0" xfId="15" applyNumberFormat="1" applyFont="1" applyFill="1" applyBorder="1" applyAlignment="1">
      <alignment horizontal="right"/>
      <protection/>
    </xf>
    <xf numFmtId="38" fontId="12" fillId="2" borderId="2" xfId="15" applyNumberFormat="1" applyFont="1" applyFill="1" applyBorder="1" applyAlignment="1">
      <alignment horizontal="right"/>
      <protection/>
    </xf>
    <xf numFmtId="195" fontId="4" fillId="2" borderId="0" xfId="15" applyNumberFormat="1" applyFont="1" applyFill="1" applyAlignment="1">
      <alignment horizontal="centerContinuous" vertical="center"/>
      <protection/>
    </xf>
    <xf numFmtId="195" fontId="12" fillId="2" borderId="7" xfId="15" applyNumberFormat="1" applyFont="1" applyFill="1" applyBorder="1" applyAlignment="1">
      <alignment horizontal="right"/>
      <protection/>
    </xf>
    <xf numFmtId="195" fontId="8" fillId="2" borderId="7" xfId="15" applyNumberFormat="1" applyFont="1" applyFill="1" applyBorder="1" applyAlignment="1">
      <alignment vertical="center"/>
      <protection/>
    </xf>
    <xf numFmtId="195" fontId="12" fillId="2" borderId="9" xfId="15" applyNumberFormat="1" applyFont="1" applyFill="1" applyBorder="1" applyAlignment="1">
      <alignment vertical="center"/>
      <protection/>
    </xf>
    <xf numFmtId="195" fontId="0" fillId="0" borderId="0" xfId="0" applyNumberFormat="1" applyAlignment="1">
      <alignment/>
    </xf>
    <xf numFmtId="0" fontId="7" fillId="2" borderId="0" xfId="15" applyFont="1" applyFill="1" applyAlignment="1">
      <alignment horizontal="center" vertical="center"/>
      <protection/>
    </xf>
    <xf numFmtId="0" fontId="6" fillId="2" borderId="0" xfId="15" applyFont="1" applyFill="1" applyAlignment="1">
      <alignment horizontal="center" vertical="center"/>
      <protection/>
    </xf>
    <xf numFmtId="0" fontId="7" fillId="2" borderId="0" xfId="15" applyFont="1" applyFill="1" applyAlignment="1">
      <alignment horizontal="center" vertical="center"/>
      <protection/>
    </xf>
    <xf numFmtId="0" fontId="6" fillId="2" borderId="0" xfId="15" applyFont="1" applyFill="1" applyAlignment="1">
      <alignment horizontal="center" vertical="center"/>
      <protection/>
    </xf>
    <xf numFmtId="0" fontId="8" fillId="2" borderId="10" xfId="15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8" fillId="2" borderId="2" xfId="15" applyFont="1" applyFill="1" applyBorder="1" applyAlignment="1">
      <alignment horizontal="center" vertical="center" wrapText="1"/>
      <protection/>
    </xf>
    <xf numFmtId="0" fontId="11" fillId="2" borderId="8" xfId="15" applyFont="1" applyFill="1" applyBorder="1" applyAlignment="1">
      <alignment horizontal="center" vertical="center" wrapText="1"/>
      <protection/>
    </xf>
    <xf numFmtId="0" fontId="0" fillId="0" borderId="7" xfId="0" applyBorder="1" applyAlignment="1">
      <alignment vertical="center" wrapText="1"/>
    </xf>
    <xf numFmtId="0" fontId="8" fillId="2" borderId="10" xfId="15" applyFont="1" applyFill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195" fontId="8" fillId="2" borderId="10" xfId="15" applyNumberFormat="1" applyFont="1" applyFill="1" applyBorder="1" applyAlignment="1">
      <alignment horizontal="center" vertical="center" wrapText="1"/>
      <protection/>
    </xf>
    <xf numFmtId="195" fontId="0" fillId="0" borderId="10" xfId="0" applyNumberFormat="1" applyBorder="1" applyAlignment="1">
      <alignment vertical="center" wrapText="1"/>
    </xf>
    <xf numFmtId="195" fontId="0" fillId="0" borderId="10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2" borderId="8" xfId="1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1" fillId="2" borderId="14" xfId="15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vertical="center" wrapText="1"/>
    </xf>
  </cellXfs>
  <cellStyles count="7">
    <cellStyle name="Normal" xfId="0"/>
    <cellStyle name="一般_重要經濟指標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9525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62025"/>
          <a:ext cx="196215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9525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0" y="962025"/>
          <a:ext cx="165735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SheetLayoutView="5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6.5"/>
  <cols>
    <col min="1" max="1" width="25.625" style="5" customWidth="1"/>
    <col min="2" max="2" width="12.125" style="5" customWidth="1"/>
    <col min="3" max="3" width="13.875" style="38" customWidth="1"/>
    <col min="4" max="4" width="12.375" style="5" customWidth="1"/>
    <col min="5" max="5" width="10.125" style="5" customWidth="1"/>
    <col min="6" max="6" width="12.625" style="38" customWidth="1"/>
    <col min="7" max="7" width="11.875" style="38" customWidth="1"/>
    <col min="8" max="9" width="12.625" style="38" customWidth="1"/>
    <col min="10" max="10" width="12.375" style="38" customWidth="1"/>
    <col min="11" max="11" width="10.625" style="5" customWidth="1"/>
    <col min="12" max="12" width="13.875" style="5" customWidth="1"/>
    <col min="13" max="13" width="13.625" style="5" customWidth="1"/>
    <col min="14" max="14" width="13.875" style="5" customWidth="1"/>
    <col min="15" max="16384" width="9.00390625" style="5" customWidth="1"/>
  </cols>
  <sheetData>
    <row r="1" spans="1:14" s="3" customFormat="1" ht="26.25" customHeight="1">
      <c r="A1" s="1" t="s">
        <v>8</v>
      </c>
      <c r="B1" s="1"/>
      <c r="C1" s="31"/>
      <c r="D1" s="1"/>
      <c r="E1" s="1"/>
      <c r="G1" s="40" t="s">
        <v>35</v>
      </c>
      <c r="H1" s="31"/>
      <c r="I1" s="31"/>
      <c r="J1" s="31"/>
      <c r="K1" s="2"/>
      <c r="L1" s="2"/>
      <c r="M1" s="2"/>
      <c r="N1" s="29"/>
    </row>
    <row r="2" spans="1:14" s="3" customFormat="1" ht="26.25" customHeight="1">
      <c r="A2" s="1"/>
      <c r="B2" s="1"/>
      <c r="C2" s="31"/>
      <c r="D2" s="1"/>
      <c r="F2" s="41" t="s">
        <v>36</v>
      </c>
      <c r="G2" s="31"/>
      <c r="H2" s="31"/>
      <c r="I2" s="31"/>
      <c r="J2" s="31"/>
      <c r="K2" s="52"/>
      <c r="L2" s="52"/>
      <c r="M2" s="52"/>
      <c r="N2" s="53"/>
    </row>
    <row r="3" spans="1:14" ht="6.75" customHeight="1">
      <c r="A3" s="4"/>
      <c r="B3" s="4"/>
      <c r="C3" s="32"/>
      <c r="D3" s="4"/>
      <c r="E3" s="4"/>
      <c r="F3" s="32"/>
      <c r="G3" s="32"/>
      <c r="H3" s="32"/>
      <c r="I3" s="32"/>
      <c r="J3" s="32"/>
      <c r="K3" s="4"/>
      <c r="L3" s="4"/>
      <c r="M3" s="4"/>
      <c r="N3" s="4"/>
    </row>
    <row r="4" spans="1:14" ht="16.5" customHeight="1">
      <c r="A4" s="4" t="s">
        <v>0</v>
      </c>
      <c r="B4" s="4"/>
      <c r="C4" s="32"/>
      <c r="D4" s="4"/>
      <c r="E4" s="4"/>
      <c r="G4" s="42" t="s">
        <v>37</v>
      </c>
      <c r="H4" s="32"/>
      <c r="I4" s="32"/>
      <c r="J4" s="32"/>
      <c r="K4" s="4"/>
      <c r="L4" s="4"/>
      <c r="M4" s="4"/>
      <c r="N4" s="43" t="s">
        <v>38</v>
      </c>
    </row>
    <row r="5" spans="1:14" s="10" customFormat="1" ht="18" customHeight="1">
      <c r="A5" s="6" t="s">
        <v>1</v>
      </c>
      <c r="B5" s="7" t="s">
        <v>2</v>
      </c>
      <c r="C5" s="33"/>
      <c r="D5" s="8"/>
      <c r="E5" s="8"/>
      <c r="F5" s="33"/>
      <c r="G5" s="33"/>
      <c r="H5" s="33"/>
      <c r="I5" s="33"/>
      <c r="J5" s="33"/>
      <c r="K5" s="8"/>
      <c r="L5" s="39"/>
      <c r="M5" s="57" t="s">
        <v>33</v>
      </c>
      <c r="N5" s="58" t="s">
        <v>34</v>
      </c>
    </row>
    <row r="6" spans="1:14" s="10" customFormat="1" ht="18" customHeight="1">
      <c r="A6" s="30"/>
      <c r="B6" s="60" t="s">
        <v>21</v>
      </c>
      <c r="C6" s="62" t="s">
        <v>22</v>
      </c>
      <c r="D6" s="54" t="s">
        <v>4</v>
      </c>
      <c r="E6" s="54" t="s">
        <v>23</v>
      </c>
      <c r="F6" s="54" t="s">
        <v>24</v>
      </c>
      <c r="G6" s="55"/>
      <c r="H6" s="55"/>
      <c r="I6" s="55"/>
      <c r="J6" s="55"/>
      <c r="K6" s="56"/>
      <c r="L6" s="55" t="s">
        <v>32</v>
      </c>
      <c r="M6" s="56"/>
      <c r="N6" s="59"/>
    </row>
    <row r="7" spans="1:14" s="12" customFormat="1" ht="41.25" customHeight="1">
      <c r="A7" s="11" t="s">
        <v>3</v>
      </c>
      <c r="B7" s="61"/>
      <c r="C7" s="63"/>
      <c r="D7" s="55"/>
      <c r="E7" s="55"/>
      <c r="F7" s="34" t="s">
        <v>25</v>
      </c>
      <c r="G7" s="34" t="s">
        <v>26</v>
      </c>
      <c r="H7" s="34" t="s">
        <v>27</v>
      </c>
      <c r="I7" s="34" t="s">
        <v>28</v>
      </c>
      <c r="J7" s="34" t="s">
        <v>29</v>
      </c>
      <c r="K7" s="9" t="s">
        <v>30</v>
      </c>
      <c r="L7" s="55"/>
      <c r="M7" s="56"/>
      <c r="N7" s="59"/>
    </row>
    <row r="8" spans="1:14" s="18" customFormat="1" ht="12" customHeight="1">
      <c r="A8" s="13"/>
      <c r="B8" s="14"/>
      <c r="C8" s="35"/>
      <c r="D8" s="14"/>
      <c r="E8" s="14"/>
      <c r="F8" s="35"/>
      <c r="G8" s="35"/>
      <c r="H8" s="35"/>
      <c r="I8" s="35"/>
      <c r="J8" s="35"/>
      <c r="K8" s="15"/>
      <c r="L8" s="15"/>
      <c r="M8" s="16"/>
      <c r="N8" s="44"/>
    </row>
    <row r="9" spans="1:14" s="22" customFormat="1" ht="24.75" customHeight="1">
      <c r="A9" s="19" t="s">
        <v>5</v>
      </c>
      <c r="B9" s="20">
        <f aca="true" t="shared" si="0" ref="B9:K9">SUM(B11:B37)</f>
        <v>334115745</v>
      </c>
      <c r="C9" s="36">
        <f t="shared" si="0"/>
        <v>193645522</v>
      </c>
      <c r="D9" s="20">
        <f t="shared" si="0"/>
        <v>61864285</v>
      </c>
      <c r="E9" s="20">
        <f t="shared" si="0"/>
        <v>485155</v>
      </c>
      <c r="F9" s="20">
        <f t="shared" si="0"/>
        <v>6628238</v>
      </c>
      <c r="G9" s="20">
        <f t="shared" si="0"/>
        <v>3372415</v>
      </c>
      <c r="H9" s="20">
        <f t="shared" si="0"/>
        <v>56579880</v>
      </c>
      <c r="I9" s="20">
        <f t="shared" si="0"/>
        <v>86330861</v>
      </c>
      <c r="J9" s="20">
        <f t="shared" si="0"/>
        <v>12804790</v>
      </c>
      <c r="K9" s="20">
        <f t="shared" si="0"/>
        <v>1459125</v>
      </c>
      <c r="L9" s="21">
        <f>SUM(L11:L37)</f>
        <v>757286016</v>
      </c>
      <c r="M9" s="21">
        <f>'續'!T9</f>
        <v>350427264</v>
      </c>
      <c r="N9" s="21">
        <f>L9+M9</f>
        <v>1107713280</v>
      </c>
    </row>
    <row r="10" spans="1:14" s="22" customFormat="1" ht="24" customHeight="1">
      <c r="A10" s="23"/>
      <c r="B10" s="20"/>
      <c r="C10" s="36"/>
      <c r="D10" s="20"/>
      <c r="E10" s="20"/>
      <c r="F10" s="36"/>
      <c r="G10" s="36"/>
      <c r="H10" s="36"/>
      <c r="I10" s="36"/>
      <c r="J10" s="36"/>
      <c r="K10" s="20"/>
      <c r="L10" s="20"/>
      <c r="M10" s="21"/>
      <c r="N10" s="21"/>
    </row>
    <row r="11" spans="1:14" s="22" customFormat="1" ht="24.75" customHeight="1">
      <c r="A11" s="23" t="s">
        <v>9</v>
      </c>
      <c r="B11" s="20">
        <v>26737273</v>
      </c>
      <c r="C11" s="36">
        <v>20707979</v>
      </c>
      <c r="D11" s="24">
        <v>0</v>
      </c>
      <c r="E11" s="20">
        <v>157175</v>
      </c>
      <c r="F11" s="36">
        <v>595230</v>
      </c>
      <c r="G11" s="36">
        <v>536356</v>
      </c>
      <c r="H11" s="36">
        <v>7961236</v>
      </c>
      <c r="I11" s="36">
        <v>3561551</v>
      </c>
      <c r="J11" s="24">
        <v>0</v>
      </c>
      <c r="K11" s="20">
        <v>1346991</v>
      </c>
      <c r="L11" s="20">
        <f>SUM(B11:K11)</f>
        <v>61603791</v>
      </c>
      <c r="M11" s="21">
        <f>'續'!T11</f>
        <v>16261359</v>
      </c>
      <c r="N11" s="21">
        <f aca="true" t="shared" si="1" ref="N11:N37">L11+M11</f>
        <v>77865150</v>
      </c>
    </row>
    <row r="12" spans="1:14" s="22" customFormat="1" ht="24" customHeight="1">
      <c r="A12" s="23"/>
      <c r="B12" s="20"/>
      <c r="C12" s="36"/>
      <c r="D12" s="20"/>
      <c r="E12" s="20"/>
      <c r="F12" s="36"/>
      <c r="G12" s="36"/>
      <c r="H12" s="36"/>
      <c r="I12" s="36"/>
      <c r="J12" s="36"/>
      <c r="K12" s="20"/>
      <c r="L12" s="20"/>
      <c r="M12" s="21"/>
      <c r="N12" s="21"/>
    </row>
    <row r="13" spans="1:14" s="22" customFormat="1" ht="24.75" customHeight="1">
      <c r="A13" s="23" t="s">
        <v>10</v>
      </c>
      <c r="B13" s="20">
        <v>123445475</v>
      </c>
      <c r="C13" s="36">
        <v>114034183</v>
      </c>
      <c r="D13" s="24">
        <v>0</v>
      </c>
      <c r="E13" s="20">
        <v>97841</v>
      </c>
      <c r="F13" s="24">
        <v>0</v>
      </c>
      <c r="G13" s="36">
        <v>68400</v>
      </c>
      <c r="H13" s="36">
        <v>5117993</v>
      </c>
      <c r="I13" s="36">
        <v>235418</v>
      </c>
      <c r="J13" s="24">
        <v>0</v>
      </c>
      <c r="K13" s="24">
        <v>0</v>
      </c>
      <c r="L13" s="20">
        <f aca="true" t="shared" si="2" ref="L13:L37">SUM(B13:K13)</f>
        <v>242999310</v>
      </c>
      <c r="M13" s="21">
        <f>'續'!T13</f>
        <v>18040486</v>
      </c>
      <c r="N13" s="21">
        <f t="shared" si="1"/>
        <v>261039796</v>
      </c>
    </row>
    <row r="14" spans="1:14" s="22" customFormat="1" ht="24" customHeight="1">
      <c r="A14" s="23"/>
      <c r="B14" s="20"/>
      <c r="C14" s="36"/>
      <c r="D14" s="20"/>
      <c r="E14" s="20"/>
      <c r="F14" s="36"/>
      <c r="G14" s="36"/>
      <c r="H14" s="36"/>
      <c r="I14" s="36"/>
      <c r="J14" s="36"/>
      <c r="K14" s="20"/>
      <c r="L14" s="20"/>
      <c r="M14" s="21"/>
      <c r="N14" s="21"/>
    </row>
    <row r="15" spans="1:14" s="22" customFormat="1" ht="24.75" customHeight="1">
      <c r="A15" s="23" t="s">
        <v>31</v>
      </c>
      <c r="B15" s="20">
        <v>25511481</v>
      </c>
      <c r="C15" s="36">
        <v>7058503</v>
      </c>
      <c r="D15" s="24">
        <v>0</v>
      </c>
      <c r="E15" s="20">
        <v>96844</v>
      </c>
      <c r="F15" s="24">
        <v>0</v>
      </c>
      <c r="G15" s="24">
        <v>0</v>
      </c>
      <c r="H15" s="36">
        <v>480876</v>
      </c>
      <c r="I15" s="36">
        <v>675410</v>
      </c>
      <c r="J15" s="24">
        <v>0</v>
      </c>
      <c r="K15" s="24">
        <v>0</v>
      </c>
      <c r="L15" s="20">
        <f t="shared" si="2"/>
        <v>33823114</v>
      </c>
      <c r="M15" s="21">
        <f>'續'!T15</f>
        <v>12901930</v>
      </c>
      <c r="N15" s="21">
        <f t="shared" si="1"/>
        <v>46725044</v>
      </c>
    </row>
    <row r="16" spans="1:14" s="22" customFormat="1" ht="24" customHeight="1">
      <c r="A16" s="23"/>
      <c r="B16" s="20"/>
      <c r="C16" s="36"/>
      <c r="D16" s="20"/>
      <c r="E16" s="20"/>
      <c r="F16" s="36"/>
      <c r="G16" s="36"/>
      <c r="H16" s="36"/>
      <c r="I16" s="36"/>
      <c r="J16" s="36"/>
      <c r="K16" s="20"/>
      <c r="L16" s="20"/>
      <c r="M16" s="21"/>
      <c r="N16" s="21"/>
    </row>
    <row r="17" spans="1:14" s="22" customFormat="1" ht="24.75" customHeight="1">
      <c r="A17" s="23" t="s">
        <v>6</v>
      </c>
      <c r="B17" s="20">
        <v>26182932</v>
      </c>
      <c r="C17" s="36">
        <v>19081237</v>
      </c>
      <c r="D17" s="24">
        <v>0</v>
      </c>
      <c r="E17" s="20">
        <v>53330</v>
      </c>
      <c r="F17" s="24">
        <v>0</v>
      </c>
      <c r="G17" s="36">
        <v>455810</v>
      </c>
      <c r="H17" s="36">
        <v>4919012</v>
      </c>
      <c r="I17" s="36">
        <v>11670732</v>
      </c>
      <c r="J17" s="24">
        <v>0</v>
      </c>
      <c r="K17" s="20">
        <v>3496</v>
      </c>
      <c r="L17" s="20">
        <f t="shared" si="2"/>
        <v>62366549</v>
      </c>
      <c r="M17" s="21">
        <f>'續'!T17</f>
        <v>59050372</v>
      </c>
      <c r="N17" s="21">
        <f t="shared" si="1"/>
        <v>121416921</v>
      </c>
    </row>
    <row r="18" spans="1:14" s="22" customFormat="1" ht="24" customHeight="1">
      <c r="A18" s="23"/>
      <c r="B18" s="20"/>
      <c r="C18" s="36"/>
      <c r="D18" s="20"/>
      <c r="E18" s="20"/>
      <c r="F18" s="36"/>
      <c r="G18" s="36"/>
      <c r="H18" s="36"/>
      <c r="I18" s="36"/>
      <c r="J18" s="36"/>
      <c r="K18" s="20"/>
      <c r="L18" s="20"/>
      <c r="M18" s="21"/>
      <c r="N18" s="21"/>
    </row>
    <row r="19" spans="1:14" s="22" customFormat="1" ht="24.75" customHeight="1">
      <c r="A19" s="23" t="s">
        <v>7</v>
      </c>
      <c r="B19" s="20">
        <v>813487</v>
      </c>
      <c r="C19" s="36">
        <v>1205588</v>
      </c>
      <c r="D19" s="24">
        <v>0</v>
      </c>
      <c r="E19" s="20">
        <v>2894</v>
      </c>
      <c r="F19" s="24">
        <v>0</v>
      </c>
      <c r="G19" s="36">
        <v>72756</v>
      </c>
      <c r="H19" s="36">
        <v>1515453</v>
      </c>
      <c r="I19" s="36">
        <v>1158104</v>
      </c>
      <c r="J19" s="24">
        <v>0</v>
      </c>
      <c r="K19" s="24">
        <v>0</v>
      </c>
      <c r="L19" s="20">
        <f t="shared" si="2"/>
        <v>4768282</v>
      </c>
      <c r="M19" s="21">
        <f>'續'!T19</f>
        <v>6873647</v>
      </c>
      <c r="N19" s="21">
        <f t="shared" si="1"/>
        <v>11641929</v>
      </c>
    </row>
    <row r="20" spans="1:14" s="22" customFormat="1" ht="24" customHeight="1">
      <c r="A20" s="23"/>
      <c r="B20" s="20"/>
      <c r="C20" s="36"/>
      <c r="D20" s="20"/>
      <c r="E20" s="20"/>
      <c r="F20" s="36"/>
      <c r="G20" s="36"/>
      <c r="H20" s="36"/>
      <c r="I20" s="36"/>
      <c r="J20" s="36"/>
      <c r="K20" s="20"/>
      <c r="L20" s="20"/>
      <c r="M20" s="21"/>
      <c r="N20" s="21"/>
    </row>
    <row r="21" spans="1:14" s="22" customFormat="1" ht="24.75" customHeight="1">
      <c r="A21" s="23" t="s">
        <v>11</v>
      </c>
      <c r="B21" s="20">
        <v>115426490</v>
      </c>
      <c r="C21" s="36">
        <v>4329015</v>
      </c>
      <c r="D21" s="24">
        <v>0</v>
      </c>
      <c r="E21" s="20">
        <v>29723</v>
      </c>
      <c r="F21" s="36">
        <v>27718</v>
      </c>
      <c r="G21" s="36">
        <v>528893</v>
      </c>
      <c r="H21" s="36">
        <v>25668522</v>
      </c>
      <c r="I21" s="36">
        <v>15716180</v>
      </c>
      <c r="J21" s="36">
        <v>12804790</v>
      </c>
      <c r="K21" s="20">
        <v>616</v>
      </c>
      <c r="L21" s="20">
        <f t="shared" si="2"/>
        <v>174531947</v>
      </c>
      <c r="M21" s="21">
        <f>'續'!T21</f>
        <v>8731274</v>
      </c>
      <c r="N21" s="21">
        <f t="shared" si="1"/>
        <v>183263221</v>
      </c>
    </row>
    <row r="22" spans="1:14" s="22" customFormat="1" ht="24" customHeight="1">
      <c r="A22" s="23"/>
      <c r="B22" s="20"/>
      <c r="C22" s="36"/>
      <c r="D22" s="20"/>
      <c r="E22" s="20"/>
      <c r="F22" s="36"/>
      <c r="G22" s="36"/>
      <c r="H22" s="36"/>
      <c r="I22" s="36"/>
      <c r="J22" s="36"/>
      <c r="K22" s="20"/>
      <c r="L22" s="20"/>
      <c r="M22" s="21"/>
      <c r="N22" s="21"/>
    </row>
    <row r="23" spans="1:14" s="22" customFormat="1" ht="24.75" customHeight="1">
      <c r="A23" s="23" t="s">
        <v>12</v>
      </c>
      <c r="B23" s="20">
        <v>464349</v>
      </c>
      <c r="C23" s="36">
        <v>1335753</v>
      </c>
      <c r="D23" s="24">
        <v>0</v>
      </c>
      <c r="E23" s="24">
        <v>0</v>
      </c>
      <c r="F23" s="24">
        <v>0</v>
      </c>
      <c r="G23" s="24">
        <v>0</v>
      </c>
      <c r="H23" s="36">
        <v>211266</v>
      </c>
      <c r="I23" s="36">
        <v>2020251</v>
      </c>
      <c r="J23" s="24">
        <v>0</v>
      </c>
      <c r="K23" s="24">
        <v>0</v>
      </c>
      <c r="L23" s="20">
        <f t="shared" si="2"/>
        <v>4031619</v>
      </c>
      <c r="M23" s="21">
        <f>'續'!T23</f>
        <v>27086455</v>
      </c>
      <c r="N23" s="21">
        <f t="shared" si="1"/>
        <v>31118074</v>
      </c>
    </row>
    <row r="24" spans="1:14" s="22" customFormat="1" ht="24" customHeight="1">
      <c r="A24" s="23"/>
      <c r="B24" s="20"/>
      <c r="C24" s="36"/>
      <c r="D24" s="20"/>
      <c r="E24" s="20"/>
      <c r="F24" s="36"/>
      <c r="G24" s="36"/>
      <c r="H24" s="36"/>
      <c r="I24" s="36"/>
      <c r="J24" s="36"/>
      <c r="K24" s="20"/>
      <c r="L24" s="20"/>
      <c r="M24" s="21"/>
      <c r="N24" s="21"/>
    </row>
    <row r="25" spans="1:14" s="22" customFormat="1" ht="24.75" customHeight="1">
      <c r="A25" s="23" t="s">
        <v>13</v>
      </c>
      <c r="B25" s="20">
        <v>1264219</v>
      </c>
      <c r="C25" s="36">
        <v>4197409</v>
      </c>
      <c r="D25" s="24">
        <v>0</v>
      </c>
      <c r="E25" s="20">
        <v>39699</v>
      </c>
      <c r="F25" s="24">
        <v>0</v>
      </c>
      <c r="G25" s="36">
        <v>924056</v>
      </c>
      <c r="H25" s="36">
        <v>31851</v>
      </c>
      <c r="I25" s="36">
        <v>2562692</v>
      </c>
      <c r="J25" s="24">
        <v>0</v>
      </c>
      <c r="K25" s="24">
        <v>0</v>
      </c>
      <c r="L25" s="20">
        <f t="shared" si="2"/>
        <v>9019926</v>
      </c>
      <c r="M25" s="21">
        <f>'續'!T25</f>
        <v>2849018</v>
      </c>
      <c r="N25" s="21">
        <f t="shared" si="1"/>
        <v>11868944</v>
      </c>
    </row>
    <row r="26" spans="1:14" s="22" customFormat="1" ht="24" customHeight="1">
      <c r="A26" s="23"/>
      <c r="B26" s="20"/>
      <c r="C26" s="36"/>
      <c r="D26" s="20"/>
      <c r="E26" s="20"/>
      <c r="F26" s="36"/>
      <c r="G26" s="36"/>
      <c r="H26" s="36"/>
      <c r="I26" s="36"/>
      <c r="J26" s="36"/>
      <c r="K26" s="20"/>
      <c r="L26" s="20"/>
      <c r="M26" s="21"/>
      <c r="N26" s="21"/>
    </row>
    <row r="27" spans="1:14" s="22" customFormat="1" ht="24.75" customHeight="1">
      <c r="A27" s="23" t="s">
        <v>14</v>
      </c>
      <c r="B27" s="20">
        <v>295822</v>
      </c>
      <c r="C27" s="36">
        <v>906148</v>
      </c>
      <c r="D27" s="24">
        <v>0</v>
      </c>
      <c r="E27" s="24">
        <v>0</v>
      </c>
      <c r="F27" s="24">
        <v>0</v>
      </c>
      <c r="G27" s="24">
        <v>0</v>
      </c>
      <c r="H27" s="36">
        <v>67580</v>
      </c>
      <c r="I27" s="36">
        <v>915245</v>
      </c>
      <c r="J27" s="24">
        <v>0</v>
      </c>
      <c r="K27" s="24">
        <v>0</v>
      </c>
      <c r="L27" s="20">
        <f t="shared" si="2"/>
        <v>2184795</v>
      </c>
      <c r="M27" s="21">
        <f>'續'!T27</f>
        <v>13655780</v>
      </c>
      <c r="N27" s="21">
        <f t="shared" si="1"/>
        <v>15840575</v>
      </c>
    </row>
    <row r="28" spans="1:14" s="22" customFormat="1" ht="24" customHeight="1">
      <c r="A28" s="23"/>
      <c r="B28" s="20"/>
      <c r="C28" s="36"/>
      <c r="D28" s="24"/>
      <c r="E28" s="20"/>
      <c r="F28" s="36"/>
      <c r="G28" s="36"/>
      <c r="H28" s="36"/>
      <c r="I28" s="36"/>
      <c r="J28" s="36"/>
      <c r="K28" s="20"/>
      <c r="L28" s="20"/>
      <c r="M28" s="21"/>
      <c r="N28" s="21"/>
    </row>
    <row r="29" spans="1:14" s="22" customFormat="1" ht="24.75" customHeight="1">
      <c r="A29" s="23" t="s">
        <v>15</v>
      </c>
      <c r="B29" s="20">
        <v>806458</v>
      </c>
      <c r="C29" s="36">
        <v>603428</v>
      </c>
      <c r="D29" s="24">
        <v>0</v>
      </c>
      <c r="E29" s="24">
        <v>0</v>
      </c>
      <c r="F29" s="24">
        <v>0</v>
      </c>
      <c r="G29" s="36">
        <v>675699</v>
      </c>
      <c r="H29" s="36">
        <v>9375017</v>
      </c>
      <c r="I29" s="36">
        <v>8285196</v>
      </c>
      <c r="J29" s="24">
        <v>0</v>
      </c>
      <c r="K29" s="20">
        <v>170</v>
      </c>
      <c r="L29" s="20">
        <f t="shared" si="2"/>
        <v>19745968</v>
      </c>
      <c r="M29" s="21">
        <f>'續'!T29</f>
        <v>37429630</v>
      </c>
      <c r="N29" s="21">
        <f t="shared" si="1"/>
        <v>57175598</v>
      </c>
    </row>
    <row r="30" spans="1:14" s="22" customFormat="1" ht="24" customHeight="1">
      <c r="A30" s="23"/>
      <c r="B30" s="20"/>
      <c r="C30" s="36"/>
      <c r="D30" s="20"/>
      <c r="E30" s="20"/>
      <c r="F30" s="36"/>
      <c r="G30" s="36"/>
      <c r="H30" s="36"/>
      <c r="I30" s="36"/>
      <c r="J30" s="36"/>
      <c r="K30" s="20"/>
      <c r="L30" s="20"/>
      <c r="M30" s="21"/>
      <c r="N30" s="21"/>
    </row>
    <row r="31" spans="1:14" s="22" customFormat="1" ht="24.75" customHeight="1">
      <c r="A31" s="23" t="s">
        <v>16</v>
      </c>
      <c r="B31" s="20">
        <v>3479258</v>
      </c>
      <c r="C31" s="36">
        <v>7825967</v>
      </c>
      <c r="D31" s="24">
        <v>0</v>
      </c>
      <c r="E31" s="24">
        <v>0</v>
      </c>
      <c r="F31" s="36">
        <v>5967790</v>
      </c>
      <c r="G31" s="36">
        <v>7300</v>
      </c>
      <c r="H31" s="36">
        <v>1215092</v>
      </c>
      <c r="I31" s="36">
        <v>118348</v>
      </c>
      <c r="J31" s="24">
        <v>0</v>
      </c>
      <c r="K31" s="24">
        <v>0</v>
      </c>
      <c r="L31" s="20">
        <f t="shared" si="2"/>
        <v>18613755</v>
      </c>
      <c r="M31" s="21">
        <f>'續'!T31</f>
        <v>6307555</v>
      </c>
      <c r="N31" s="21">
        <f t="shared" si="1"/>
        <v>24921310</v>
      </c>
    </row>
    <row r="32" spans="1:14" s="22" customFormat="1" ht="24" customHeight="1">
      <c r="A32" s="23"/>
      <c r="B32" s="20"/>
      <c r="C32" s="36"/>
      <c r="D32" s="20"/>
      <c r="E32" s="20"/>
      <c r="F32" s="36"/>
      <c r="G32" s="36"/>
      <c r="H32" s="36"/>
      <c r="I32" s="36"/>
      <c r="J32" s="36"/>
      <c r="K32" s="20"/>
      <c r="L32" s="20"/>
      <c r="M32" s="21"/>
      <c r="N32" s="21"/>
    </row>
    <row r="33" spans="1:14" s="22" customFormat="1" ht="24.75" customHeight="1">
      <c r="A33" s="23" t="s">
        <v>17</v>
      </c>
      <c r="B33" s="20">
        <v>1361062</v>
      </c>
      <c r="C33" s="36">
        <v>5397160</v>
      </c>
      <c r="D33" s="24">
        <v>0</v>
      </c>
      <c r="E33" s="24">
        <v>0</v>
      </c>
      <c r="F33" s="24">
        <v>0</v>
      </c>
      <c r="G33" s="24">
        <v>0</v>
      </c>
      <c r="H33" s="36">
        <v>982</v>
      </c>
      <c r="I33" s="36">
        <v>378966</v>
      </c>
      <c r="J33" s="24">
        <v>0</v>
      </c>
      <c r="K33" s="24">
        <v>0</v>
      </c>
      <c r="L33" s="20">
        <f t="shared" si="2"/>
        <v>7138170</v>
      </c>
      <c r="M33" s="21">
        <f>'續'!T33</f>
        <v>73371278</v>
      </c>
      <c r="N33" s="21">
        <f t="shared" si="1"/>
        <v>80509448</v>
      </c>
    </row>
    <row r="34" spans="1:14" s="22" customFormat="1" ht="24" customHeight="1">
      <c r="A34" s="23"/>
      <c r="B34" s="20"/>
      <c r="C34" s="36"/>
      <c r="D34" s="20"/>
      <c r="E34" s="20"/>
      <c r="F34" s="36"/>
      <c r="G34" s="36"/>
      <c r="H34" s="36"/>
      <c r="I34" s="36"/>
      <c r="J34" s="36"/>
      <c r="K34" s="20"/>
      <c r="L34" s="20"/>
      <c r="M34" s="21"/>
      <c r="N34" s="21"/>
    </row>
    <row r="35" spans="1:14" s="22" customFormat="1" ht="24.75" customHeight="1">
      <c r="A35" s="23" t="s">
        <v>18</v>
      </c>
      <c r="B35" s="20">
        <v>3290969</v>
      </c>
      <c r="C35" s="36">
        <v>6963152</v>
      </c>
      <c r="D35" s="24">
        <v>0</v>
      </c>
      <c r="E35" s="24">
        <v>7649</v>
      </c>
      <c r="F35" s="36">
        <v>37500</v>
      </c>
      <c r="G35" s="36">
        <v>103145</v>
      </c>
      <c r="H35" s="24">
        <v>0</v>
      </c>
      <c r="I35" s="36">
        <v>90534</v>
      </c>
      <c r="J35" s="24">
        <v>0</v>
      </c>
      <c r="K35" s="20">
        <v>107852</v>
      </c>
      <c r="L35" s="20">
        <f t="shared" si="2"/>
        <v>10600801</v>
      </c>
      <c r="M35" s="21">
        <f>'續'!T35</f>
        <v>16453206</v>
      </c>
      <c r="N35" s="21">
        <f t="shared" si="1"/>
        <v>27054007</v>
      </c>
    </row>
    <row r="36" spans="1:14" s="22" customFormat="1" ht="24" customHeight="1">
      <c r="A36" s="23"/>
      <c r="B36" s="20"/>
      <c r="C36" s="36"/>
      <c r="D36" s="20"/>
      <c r="E36" s="20"/>
      <c r="F36" s="36"/>
      <c r="G36" s="36"/>
      <c r="H36" s="36"/>
      <c r="I36" s="36"/>
      <c r="J36" s="36"/>
      <c r="K36" s="20"/>
      <c r="L36" s="20"/>
      <c r="M36" s="21"/>
      <c r="N36" s="21"/>
    </row>
    <row r="37" spans="1:14" s="25" customFormat="1" ht="24.75" customHeight="1">
      <c r="A37" s="23" t="s">
        <v>19</v>
      </c>
      <c r="B37" s="20">
        <v>5036470</v>
      </c>
      <c r="C37" s="24">
        <v>0</v>
      </c>
      <c r="D37" s="20">
        <v>61864285</v>
      </c>
      <c r="E37" s="24">
        <v>0</v>
      </c>
      <c r="F37" s="24">
        <v>0</v>
      </c>
      <c r="G37" s="24">
        <v>0</v>
      </c>
      <c r="H37" s="36">
        <v>15000</v>
      </c>
      <c r="I37" s="36">
        <v>38942234</v>
      </c>
      <c r="J37" s="24">
        <v>0</v>
      </c>
      <c r="K37" s="24">
        <v>0</v>
      </c>
      <c r="L37" s="20">
        <f t="shared" si="2"/>
        <v>105857989</v>
      </c>
      <c r="M37" s="21">
        <f>'續'!T37</f>
        <v>51415274</v>
      </c>
      <c r="N37" s="21">
        <f t="shared" si="1"/>
        <v>157273263</v>
      </c>
    </row>
    <row r="38" spans="1:14" s="22" customFormat="1" ht="12" customHeight="1">
      <c r="A38" s="26"/>
      <c r="B38" s="27"/>
      <c r="C38" s="37"/>
      <c r="D38" s="27"/>
      <c r="E38" s="27"/>
      <c r="F38" s="37"/>
      <c r="G38" s="37"/>
      <c r="H38" s="37"/>
      <c r="I38" s="37"/>
      <c r="J38" s="37"/>
      <c r="K38" s="28"/>
      <c r="L38" s="28"/>
      <c r="M38" s="28"/>
      <c r="N38" s="28"/>
    </row>
  </sheetData>
  <mergeCells count="9">
    <mergeCell ref="B6:B7"/>
    <mergeCell ref="C6:C7"/>
    <mergeCell ref="D6:D7"/>
    <mergeCell ref="E6:E7"/>
    <mergeCell ref="K2:N2"/>
    <mergeCell ref="F6:K6"/>
    <mergeCell ref="L6:L7"/>
    <mergeCell ref="M5:M7"/>
    <mergeCell ref="N5:N7"/>
  </mergeCells>
  <printOptions/>
  <pageMargins left="0.5511811023622047" right="0.4724409448818898" top="0.5905511811023623" bottom="0.3937007874015748" header="0" footer="0"/>
  <pageSetup horizontalDpi="600" verticalDpi="600" orientation="portrait" paperSize="9" scale="92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8"/>
  <sheetViews>
    <sheetView zoomScaleSheetLayoutView="5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00390625" defaultRowHeight="16.5"/>
  <cols>
    <col min="1" max="1" width="21.625" style="0" customWidth="1"/>
    <col min="2" max="2" width="11.625" style="0" customWidth="1"/>
    <col min="3" max="3" width="11.75390625" style="0" customWidth="1"/>
    <col min="4" max="4" width="12.125" style="0" customWidth="1"/>
    <col min="5" max="5" width="11.625" style="0" customWidth="1"/>
    <col min="6" max="6" width="8.50390625" style="0" bestFit="1" customWidth="1"/>
    <col min="7" max="7" width="10.50390625" style="0" bestFit="1" customWidth="1"/>
    <col min="8" max="8" width="12.125" style="0" bestFit="1" customWidth="1"/>
    <col min="9" max="9" width="13.00390625" style="0" bestFit="1" customWidth="1"/>
    <col min="10" max="10" width="7.75390625" style="0" bestFit="1" customWidth="1"/>
    <col min="11" max="11" width="12.125" style="0" bestFit="1" customWidth="1"/>
    <col min="12" max="12" width="8.25390625" style="0" customWidth="1"/>
    <col min="13" max="13" width="10.00390625" style="49" bestFit="1" customWidth="1"/>
    <col min="14" max="14" width="12.50390625" style="49" bestFit="1" customWidth="1"/>
    <col min="15" max="15" width="11.625" style="49" bestFit="1" customWidth="1"/>
    <col min="16" max="16" width="11.25390625" style="49" bestFit="1" customWidth="1"/>
    <col min="17" max="17" width="12.50390625" style="49" bestFit="1" customWidth="1"/>
    <col min="18" max="18" width="9.125" style="49" bestFit="1" customWidth="1"/>
    <col min="19" max="19" width="11.50390625" style="49" customWidth="1"/>
    <col min="20" max="20" width="12.00390625" style="0" customWidth="1"/>
  </cols>
  <sheetData>
    <row r="1" spans="1:20" s="3" customFormat="1" ht="26.25" customHeight="1">
      <c r="A1" s="1"/>
      <c r="B1" s="1"/>
      <c r="C1" s="31"/>
      <c r="D1" s="1"/>
      <c r="E1" s="1"/>
      <c r="F1" s="40"/>
      <c r="G1" s="31"/>
      <c r="I1" s="40" t="s">
        <v>56</v>
      </c>
      <c r="J1" s="31"/>
      <c r="K1" s="2"/>
      <c r="L1" s="2"/>
      <c r="M1" s="45"/>
      <c r="N1" s="45"/>
      <c r="O1" s="45"/>
      <c r="P1" s="45"/>
      <c r="Q1" s="45"/>
      <c r="R1" s="45"/>
      <c r="S1" s="45"/>
      <c r="T1" s="29"/>
    </row>
    <row r="2" spans="1:20" s="3" customFormat="1" ht="26.25" customHeight="1">
      <c r="A2" s="1"/>
      <c r="B2" s="1"/>
      <c r="C2" s="31"/>
      <c r="D2" s="1"/>
      <c r="E2" s="41"/>
      <c r="F2" s="31"/>
      <c r="G2" s="41"/>
      <c r="H2" s="41" t="s">
        <v>36</v>
      </c>
      <c r="I2" s="31"/>
      <c r="J2" s="31"/>
      <c r="K2" s="50"/>
      <c r="L2" s="50"/>
      <c r="M2" s="50"/>
      <c r="N2" s="50"/>
      <c r="O2" s="50"/>
      <c r="P2" s="50"/>
      <c r="Q2" s="50"/>
      <c r="R2" s="50"/>
      <c r="S2" s="50"/>
      <c r="T2" s="51"/>
    </row>
    <row r="3" spans="1:20" s="5" customFormat="1" ht="6.75" customHeight="1">
      <c r="A3" s="4"/>
      <c r="B3" s="4"/>
      <c r="C3" s="32"/>
      <c r="D3" s="4"/>
      <c r="E3" s="4"/>
      <c r="F3" s="32"/>
      <c r="G3" s="32"/>
      <c r="H3" s="32"/>
      <c r="I3" s="32"/>
      <c r="J3" s="32"/>
      <c r="K3" s="4"/>
      <c r="L3" s="4"/>
      <c r="M3" s="32"/>
      <c r="N3" s="32"/>
      <c r="O3" s="32"/>
      <c r="P3" s="32"/>
      <c r="Q3" s="32"/>
      <c r="R3" s="32"/>
      <c r="S3" s="32"/>
      <c r="T3" s="4"/>
    </row>
    <row r="4" spans="1:20" s="5" customFormat="1" ht="16.5" customHeight="1">
      <c r="A4" s="4" t="s">
        <v>0</v>
      </c>
      <c r="B4" s="4"/>
      <c r="C4" s="32"/>
      <c r="D4" s="4"/>
      <c r="E4" s="4"/>
      <c r="F4" s="42"/>
      <c r="G4" s="32"/>
      <c r="H4" s="42"/>
      <c r="I4" s="42" t="s">
        <v>55</v>
      </c>
      <c r="J4" s="32"/>
      <c r="K4" s="4"/>
      <c r="L4" s="4"/>
      <c r="M4" s="32"/>
      <c r="N4" s="32"/>
      <c r="O4" s="32"/>
      <c r="P4" s="32"/>
      <c r="Q4" s="32"/>
      <c r="R4" s="32"/>
      <c r="S4" s="32"/>
      <c r="T4" s="43" t="s">
        <v>38</v>
      </c>
    </row>
    <row r="5" spans="1:20" s="10" customFormat="1" ht="18" customHeight="1">
      <c r="A5" s="6" t="s">
        <v>1</v>
      </c>
      <c r="B5" s="67" t="s">
        <v>39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</row>
    <row r="6" spans="1:20" s="10" customFormat="1" ht="18" customHeight="1">
      <c r="A6" s="30"/>
      <c r="B6" s="60" t="s">
        <v>40</v>
      </c>
      <c r="C6" s="62" t="s">
        <v>41</v>
      </c>
      <c r="D6" s="54" t="s">
        <v>42</v>
      </c>
      <c r="E6" s="54" t="s">
        <v>20</v>
      </c>
      <c r="F6" s="57" t="s">
        <v>43</v>
      </c>
      <c r="G6" s="69"/>
      <c r="H6" s="69"/>
      <c r="I6" s="69"/>
      <c r="J6" s="70"/>
      <c r="K6" s="71" t="s">
        <v>44</v>
      </c>
      <c r="L6" s="55" t="s">
        <v>45</v>
      </c>
      <c r="M6" s="64" t="s">
        <v>46</v>
      </c>
      <c r="N6" s="64"/>
      <c r="O6" s="64"/>
      <c r="P6" s="64"/>
      <c r="Q6" s="64"/>
      <c r="R6" s="64"/>
      <c r="S6" s="64"/>
      <c r="T6" s="65" t="s">
        <v>54</v>
      </c>
    </row>
    <row r="7" spans="1:20" s="12" customFormat="1" ht="41.25" customHeight="1">
      <c r="A7" s="11" t="s">
        <v>3</v>
      </c>
      <c r="B7" s="61"/>
      <c r="C7" s="63"/>
      <c r="D7" s="55"/>
      <c r="E7" s="55"/>
      <c r="F7" s="34" t="s">
        <v>25</v>
      </c>
      <c r="G7" s="34" t="s">
        <v>26</v>
      </c>
      <c r="H7" s="34" t="s">
        <v>27</v>
      </c>
      <c r="I7" s="34" t="s">
        <v>28</v>
      </c>
      <c r="J7" s="9" t="s">
        <v>30</v>
      </c>
      <c r="K7" s="72"/>
      <c r="L7" s="55"/>
      <c r="M7" s="34" t="s">
        <v>47</v>
      </c>
      <c r="N7" s="34" t="s">
        <v>48</v>
      </c>
      <c r="O7" s="34" t="s">
        <v>49</v>
      </c>
      <c r="P7" s="34" t="s">
        <v>50</v>
      </c>
      <c r="Q7" s="34" t="s">
        <v>51</v>
      </c>
      <c r="R7" s="34" t="s">
        <v>52</v>
      </c>
      <c r="S7" s="34" t="s">
        <v>53</v>
      </c>
      <c r="T7" s="66"/>
    </row>
    <row r="8" spans="1:20" s="18" customFormat="1" ht="12" customHeight="1">
      <c r="A8" s="13"/>
      <c r="B8" s="14"/>
      <c r="C8" s="35"/>
      <c r="D8" s="14"/>
      <c r="E8" s="14"/>
      <c r="F8" s="35"/>
      <c r="G8" s="35"/>
      <c r="H8" s="35"/>
      <c r="I8" s="35"/>
      <c r="J8" s="35"/>
      <c r="K8" s="15"/>
      <c r="L8" s="15"/>
      <c r="M8" s="46"/>
      <c r="N8" s="46"/>
      <c r="O8" s="46"/>
      <c r="P8" s="46"/>
      <c r="Q8" s="46"/>
      <c r="R8" s="46"/>
      <c r="S8" s="46"/>
      <c r="T8" s="17"/>
    </row>
    <row r="9" spans="1:20" s="22" customFormat="1" ht="24.75" customHeight="1">
      <c r="A9" s="19" t="s">
        <v>5</v>
      </c>
      <c r="B9" s="20">
        <f aca="true" t="shared" si="0" ref="B9:T9">SUM(B11:B37)</f>
        <v>20197567</v>
      </c>
      <c r="C9" s="36">
        <f t="shared" si="0"/>
        <v>24846602</v>
      </c>
      <c r="D9" s="20">
        <f t="shared" si="0"/>
        <v>11462644</v>
      </c>
      <c r="E9" s="20">
        <f t="shared" si="0"/>
        <v>51415274</v>
      </c>
      <c r="F9" s="20">
        <f t="shared" si="0"/>
        <v>0</v>
      </c>
      <c r="G9" s="20">
        <f t="shared" si="0"/>
        <v>669787</v>
      </c>
      <c r="H9" s="20">
        <f t="shared" si="0"/>
        <v>1250574</v>
      </c>
      <c r="I9" s="20">
        <f t="shared" si="0"/>
        <v>118694775</v>
      </c>
      <c r="J9" s="20">
        <f t="shared" si="0"/>
        <v>0</v>
      </c>
      <c r="K9" s="20">
        <f t="shared" si="0"/>
        <v>18214112</v>
      </c>
      <c r="L9" s="21">
        <f t="shared" si="0"/>
        <v>0</v>
      </c>
      <c r="M9" s="21">
        <f t="shared" si="0"/>
        <v>1050128</v>
      </c>
      <c r="N9" s="21">
        <f t="shared" si="0"/>
        <v>30594311</v>
      </c>
      <c r="O9" s="21">
        <f t="shared" si="0"/>
        <v>10154050</v>
      </c>
      <c r="P9" s="21">
        <f t="shared" si="0"/>
        <v>9322545</v>
      </c>
      <c r="Q9" s="21">
        <f t="shared" si="0"/>
        <v>52544895</v>
      </c>
      <c r="R9" s="21">
        <f t="shared" si="0"/>
        <v>10000</v>
      </c>
      <c r="S9" s="21">
        <f t="shared" si="0"/>
        <v>103675929</v>
      </c>
      <c r="T9" s="21">
        <f t="shared" si="0"/>
        <v>350427264</v>
      </c>
    </row>
    <row r="10" spans="1:20" s="22" customFormat="1" ht="24" customHeight="1">
      <c r="A10" s="23"/>
      <c r="B10" s="20"/>
      <c r="C10" s="36"/>
      <c r="D10" s="20"/>
      <c r="E10" s="20"/>
      <c r="F10" s="36"/>
      <c r="G10" s="36"/>
      <c r="H10" s="36"/>
      <c r="I10" s="36"/>
      <c r="J10" s="36"/>
      <c r="K10" s="20"/>
      <c r="L10" s="20"/>
      <c r="M10" s="36"/>
      <c r="N10" s="47"/>
      <c r="O10" s="47"/>
      <c r="P10" s="47"/>
      <c r="Q10" s="47"/>
      <c r="R10" s="47"/>
      <c r="S10" s="47"/>
      <c r="T10" s="21"/>
    </row>
    <row r="11" spans="1:20" s="22" customFormat="1" ht="24.75" customHeight="1">
      <c r="A11" s="23" t="s">
        <v>9</v>
      </c>
      <c r="B11" s="24">
        <v>0</v>
      </c>
      <c r="C11" s="24">
        <v>0</v>
      </c>
      <c r="D11" s="24">
        <v>230000</v>
      </c>
      <c r="E11" s="24">
        <v>0</v>
      </c>
      <c r="F11" s="24">
        <v>0</v>
      </c>
      <c r="G11" s="36">
        <v>200000</v>
      </c>
      <c r="H11" s="36">
        <v>102500</v>
      </c>
      <c r="I11" s="36">
        <v>50895</v>
      </c>
      <c r="J11" s="24">
        <v>0</v>
      </c>
      <c r="K11" s="20">
        <v>7394321</v>
      </c>
      <c r="L11" s="24">
        <v>0</v>
      </c>
      <c r="M11" s="36">
        <v>334695</v>
      </c>
      <c r="N11" s="47">
        <v>4875035</v>
      </c>
      <c r="O11" s="47">
        <v>88190</v>
      </c>
      <c r="P11" s="47">
        <v>312256</v>
      </c>
      <c r="Q11" s="47">
        <v>2673467</v>
      </c>
      <c r="R11" s="24">
        <v>0</v>
      </c>
      <c r="S11" s="47">
        <f>SUM(M11:R11)</f>
        <v>8283643</v>
      </c>
      <c r="T11" s="21">
        <f>SUM(B11:R11)</f>
        <v>16261359</v>
      </c>
    </row>
    <row r="12" spans="1:20" s="22" customFormat="1" ht="24" customHeight="1">
      <c r="A12" s="23"/>
      <c r="B12" s="20"/>
      <c r="C12" s="36"/>
      <c r="D12" s="20"/>
      <c r="E12" s="20"/>
      <c r="F12" s="36"/>
      <c r="G12" s="36"/>
      <c r="H12" s="36"/>
      <c r="I12" s="36"/>
      <c r="J12" s="36"/>
      <c r="K12" s="20"/>
      <c r="L12" s="20"/>
      <c r="M12" s="36"/>
      <c r="N12" s="47"/>
      <c r="O12" s="47"/>
      <c r="P12" s="47"/>
      <c r="Q12" s="47"/>
      <c r="R12" s="47"/>
      <c r="S12" s="47"/>
      <c r="T12" s="21"/>
    </row>
    <row r="13" spans="1:20" s="22" customFormat="1" ht="24.75" customHeight="1">
      <c r="A13" s="23" t="s">
        <v>10</v>
      </c>
      <c r="B13" s="24">
        <v>0</v>
      </c>
      <c r="C13" s="36">
        <v>1324666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3678044</v>
      </c>
      <c r="L13" s="24">
        <v>0</v>
      </c>
      <c r="M13" s="36">
        <v>30000</v>
      </c>
      <c r="N13" s="47">
        <v>7304548</v>
      </c>
      <c r="O13" s="47">
        <v>3231264</v>
      </c>
      <c r="P13" s="24">
        <v>0</v>
      </c>
      <c r="Q13" s="47">
        <v>2461964</v>
      </c>
      <c r="R13" s="47">
        <v>10000</v>
      </c>
      <c r="S13" s="47">
        <f>SUM(M13:R13)</f>
        <v>13037776</v>
      </c>
      <c r="T13" s="21">
        <f aca="true" t="shared" si="1" ref="T13:T37">SUM(B13:R13)</f>
        <v>18040486</v>
      </c>
    </row>
    <row r="14" spans="1:20" s="22" customFormat="1" ht="24" customHeight="1">
      <c r="A14" s="23"/>
      <c r="B14" s="20"/>
      <c r="C14" s="36"/>
      <c r="D14" s="20"/>
      <c r="E14" s="20"/>
      <c r="F14" s="36"/>
      <c r="G14" s="36"/>
      <c r="H14" s="36"/>
      <c r="I14" s="36"/>
      <c r="J14" s="36"/>
      <c r="K14" s="20"/>
      <c r="L14" s="20"/>
      <c r="M14" s="36"/>
      <c r="N14" s="47"/>
      <c r="O14" s="47"/>
      <c r="P14" s="47"/>
      <c r="Q14" s="47"/>
      <c r="R14" s="47"/>
      <c r="S14" s="47"/>
      <c r="T14" s="21"/>
    </row>
    <row r="15" spans="1:20" s="22" customFormat="1" ht="24.75" customHeight="1">
      <c r="A15" s="23" t="s">
        <v>31</v>
      </c>
      <c r="B15" s="24">
        <v>0</v>
      </c>
      <c r="C15" s="36">
        <v>150858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1935025</v>
      </c>
      <c r="L15" s="24">
        <v>0</v>
      </c>
      <c r="M15" s="36">
        <v>385433</v>
      </c>
      <c r="N15" s="47">
        <v>2572001</v>
      </c>
      <c r="O15" s="47">
        <v>3133278</v>
      </c>
      <c r="P15" s="47">
        <v>2504437</v>
      </c>
      <c r="Q15" s="47">
        <v>2220898</v>
      </c>
      <c r="R15" s="24">
        <v>0</v>
      </c>
      <c r="S15" s="47">
        <f>SUM(M15:R15)</f>
        <v>10816047</v>
      </c>
      <c r="T15" s="21">
        <f t="shared" si="1"/>
        <v>12901930</v>
      </c>
    </row>
    <row r="16" spans="1:20" s="22" customFormat="1" ht="24" customHeight="1">
      <c r="A16" s="23"/>
      <c r="B16" s="20"/>
      <c r="C16" s="36"/>
      <c r="D16" s="20"/>
      <c r="E16" s="20"/>
      <c r="F16" s="36"/>
      <c r="G16" s="36"/>
      <c r="H16" s="36"/>
      <c r="I16" s="36"/>
      <c r="J16" s="36"/>
      <c r="K16" s="20"/>
      <c r="L16" s="20"/>
      <c r="M16" s="36"/>
      <c r="N16" s="47"/>
      <c r="O16" s="47"/>
      <c r="P16" s="47"/>
      <c r="Q16" s="47"/>
      <c r="R16" s="47"/>
      <c r="S16" s="47"/>
      <c r="T16" s="21"/>
    </row>
    <row r="17" spans="1:20" s="22" customFormat="1" ht="24.75" customHeight="1">
      <c r="A17" s="23" t="s">
        <v>6</v>
      </c>
      <c r="B17" s="24">
        <v>0</v>
      </c>
      <c r="C17" s="36">
        <v>13000</v>
      </c>
      <c r="D17" s="24">
        <v>0</v>
      </c>
      <c r="E17" s="24">
        <v>0</v>
      </c>
      <c r="F17" s="24">
        <v>0</v>
      </c>
      <c r="G17" s="36">
        <v>186628</v>
      </c>
      <c r="H17" s="24">
        <v>0</v>
      </c>
      <c r="I17" s="36">
        <v>6497790</v>
      </c>
      <c r="J17" s="24">
        <v>0</v>
      </c>
      <c r="K17" s="20">
        <v>957878</v>
      </c>
      <c r="L17" s="24">
        <v>0</v>
      </c>
      <c r="M17" s="24">
        <v>0</v>
      </c>
      <c r="N17" s="47">
        <v>12543392</v>
      </c>
      <c r="O17" s="47">
        <v>43749</v>
      </c>
      <c r="P17" s="47">
        <v>78588</v>
      </c>
      <c r="Q17" s="47">
        <v>38729347</v>
      </c>
      <c r="R17" s="24">
        <v>0</v>
      </c>
      <c r="S17" s="47">
        <f>SUM(M17:R17)</f>
        <v>51395076</v>
      </c>
      <c r="T17" s="21">
        <f t="shared" si="1"/>
        <v>59050372</v>
      </c>
    </row>
    <row r="18" spans="1:20" s="22" customFormat="1" ht="24" customHeight="1">
      <c r="A18" s="23"/>
      <c r="B18" s="20"/>
      <c r="C18" s="36"/>
      <c r="D18" s="20"/>
      <c r="E18" s="20"/>
      <c r="F18" s="36"/>
      <c r="G18" s="36"/>
      <c r="H18" s="36"/>
      <c r="I18" s="36"/>
      <c r="J18" s="36"/>
      <c r="K18" s="20"/>
      <c r="L18" s="20"/>
      <c r="M18" s="36"/>
      <c r="N18" s="47"/>
      <c r="O18" s="47"/>
      <c r="P18" s="47"/>
      <c r="Q18" s="47"/>
      <c r="R18" s="47"/>
      <c r="S18" s="47"/>
      <c r="T18" s="21"/>
    </row>
    <row r="19" spans="1:20" s="22" customFormat="1" ht="24.75" customHeight="1">
      <c r="A19" s="23" t="s">
        <v>7</v>
      </c>
      <c r="B19" s="20">
        <v>50000</v>
      </c>
      <c r="C19" s="36">
        <v>2907061</v>
      </c>
      <c r="D19" s="24">
        <v>0</v>
      </c>
      <c r="E19" s="24">
        <v>0</v>
      </c>
      <c r="F19" s="24">
        <v>0</v>
      </c>
      <c r="G19" s="24">
        <v>0</v>
      </c>
      <c r="H19" s="36">
        <v>113291</v>
      </c>
      <c r="I19" s="36">
        <v>2597198</v>
      </c>
      <c r="J19" s="24">
        <v>0</v>
      </c>
      <c r="K19" s="24">
        <v>0</v>
      </c>
      <c r="L19" s="24">
        <v>0</v>
      </c>
      <c r="M19" s="24">
        <v>0</v>
      </c>
      <c r="N19" s="47">
        <v>264620</v>
      </c>
      <c r="O19" s="24">
        <v>0</v>
      </c>
      <c r="P19" s="47">
        <v>5548</v>
      </c>
      <c r="Q19" s="47">
        <v>935929</v>
      </c>
      <c r="R19" s="24">
        <v>0</v>
      </c>
      <c r="S19" s="47">
        <f>SUM(M19:R19)</f>
        <v>1206097</v>
      </c>
      <c r="T19" s="21">
        <f t="shared" si="1"/>
        <v>6873647</v>
      </c>
    </row>
    <row r="20" spans="1:20" s="22" customFormat="1" ht="24" customHeight="1">
      <c r="A20" s="23"/>
      <c r="B20" s="20"/>
      <c r="C20" s="36"/>
      <c r="D20" s="20"/>
      <c r="E20" s="20"/>
      <c r="F20" s="36"/>
      <c r="G20" s="36"/>
      <c r="H20" s="36"/>
      <c r="I20" s="36"/>
      <c r="J20" s="36"/>
      <c r="K20" s="20"/>
      <c r="L20" s="20"/>
      <c r="M20" s="36"/>
      <c r="N20" s="47"/>
      <c r="O20" s="47"/>
      <c r="P20" s="47"/>
      <c r="Q20" s="47"/>
      <c r="R20" s="47"/>
      <c r="S20" s="47"/>
      <c r="T20" s="21"/>
    </row>
    <row r="21" spans="1:20" s="22" customFormat="1" ht="24.75" customHeight="1">
      <c r="A21" s="23" t="s">
        <v>11</v>
      </c>
      <c r="B21" s="24">
        <v>0</v>
      </c>
      <c r="C21" s="36">
        <v>1407654</v>
      </c>
      <c r="D21" s="24">
        <v>0</v>
      </c>
      <c r="E21" s="24">
        <v>0</v>
      </c>
      <c r="F21" s="24">
        <v>0</v>
      </c>
      <c r="G21" s="36">
        <v>5000</v>
      </c>
      <c r="H21" s="36">
        <v>1034100</v>
      </c>
      <c r="I21" s="36">
        <v>2930478</v>
      </c>
      <c r="J21" s="24">
        <v>0</v>
      </c>
      <c r="K21" s="20">
        <v>381779</v>
      </c>
      <c r="L21" s="24">
        <v>0</v>
      </c>
      <c r="M21" s="36">
        <v>300000</v>
      </c>
      <c r="N21" s="47">
        <v>5280</v>
      </c>
      <c r="O21" s="47">
        <v>2121193</v>
      </c>
      <c r="P21" s="47">
        <v>11911</v>
      </c>
      <c r="Q21" s="47">
        <v>533879</v>
      </c>
      <c r="R21" s="24">
        <v>0</v>
      </c>
      <c r="S21" s="47">
        <f>SUM(M21:R21)</f>
        <v>2972263</v>
      </c>
      <c r="T21" s="21">
        <f t="shared" si="1"/>
        <v>8731274</v>
      </c>
    </row>
    <row r="22" spans="1:20" s="22" customFormat="1" ht="24" customHeight="1">
      <c r="A22" s="23"/>
      <c r="B22" s="20"/>
      <c r="C22" s="36"/>
      <c r="D22" s="20"/>
      <c r="E22" s="20"/>
      <c r="F22" s="36"/>
      <c r="G22" s="36"/>
      <c r="H22" s="36"/>
      <c r="I22" s="36"/>
      <c r="J22" s="36"/>
      <c r="K22" s="20"/>
      <c r="L22" s="20"/>
      <c r="M22" s="36"/>
      <c r="N22" s="47"/>
      <c r="O22" s="47"/>
      <c r="P22" s="47"/>
      <c r="Q22" s="47"/>
      <c r="R22" s="47"/>
      <c r="S22" s="47"/>
      <c r="T22" s="21"/>
    </row>
    <row r="23" spans="1:20" s="22" customFormat="1" ht="24.75" customHeight="1">
      <c r="A23" s="23" t="s">
        <v>12</v>
      </c>
      <c r="B23" s="24">
        <v>0</v>
      </c>
      <c r="C23" s="36">
        <v>11365062</v>
      </c>
      <c r="D23" s="24">
        <v>0</v>
      </c>
      <c r="E23" s="24">
        <v>0</v>
      </c>
      <c r="F23" s="24">
        <v>0</v>
      </c>
      <c r="G23" s="24">
        <v>81358</v>
      </c>
      <c r="H23" s="24">
        <v>0</v>
      </c>
      <c r="I23" s="36">
        <v>15469580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47">
        <v>1679</v>
      </c>
      <c r="Q23" s="47">
        <v>168776</v>
      </c>
      <c r="R23" s="24">
        <v>0</v>
      </c>
      <c r="S23" s="47">
        <f>SUM(M23:R23)</f>
        <v>170455</v>
      </c>
      <c r="T23" s="21">
        <f t="shared" si="1"/>
        <v>27086455</v>
      </c>
    </row>
    <row r="24" spans="1:20" s="22" customFormat="1" ht="24" customHeight="1">
      <c r="A24" s="23"/>
      <c r="B24" s="20"/>
      <c r="C24" s="36"/>
      <c r="D24" s="20"/>
      <c r="E24" s="20"/>
      <c r="F24" s="36"/>
      <c r="G24" s="36"/>
      <c r="H24" s="36"/>
      <c r="I24" s="36"/>
      <c r="J24" s="36"/>
      <c r="K24" s="20"/>
      <c r="L24" s="20"/>
      <c r="M24" s="36"/>
      <c r="N24" s="47"/>
      <c r="O24" s="47"/>
      <c r="P24" s="47"/>
      <c r="Q24" s="47"/>
      <c r="R24" s="47"/>
      <c r="S24" s="47"/>
      <c r="T24" s="21"/>
    </row>
    <row r="25" spans="1:20" s="22" customFormat="1" ht="24.75" customHeight="1">
      <c r="A25" s="23" t="s">
        <v>13</v>
      </c>
      <c r="B25" s="24">
        <v>0</v>
      </c>
      <c r="C25" s="36">
        <v>74477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50000</v>
      </c>
      <c r="L25" s="24">
        <v>0</v>
      </c>
      <c r="M25" s="24">
        <v>0</v>
      </c>
      <c r="N25" s="47">
        <v>1952509</v>
      </c>
      <c r="O25" s="24">
        <v>0</v>
      </c>
      <c r="P25" s="47">
        <v>389069</v>
      </c>
      <c r="Q25" s="47">
        <v>382963</v>
      </c>
      <c r="R25" s="24">
        <v>0</v>
      </c>
      <c r="S25" s="47">
        <f>SUM(M25:R25)</f>
        <v>2724541</v>
      </c>
      <c r="T25" s="21">
        <f t="shared" si="1"/>
        <v>2849018</v>
      </c>
    </row>
    <row r="26" spans="1:20" s="22" customFormat="1" ht="24" customHeight="1">
      <c r="A26" s="23"/>
      <c r="B26" s="20"/>
      <c r="C26" s="36"/>
      <c r="D26" s="20"/>
      <c r="E26" s="20"/>
      <c r="F26" s="36"/>
      <c r="G26" s="36"/>
      <c r="H26" s="36"/>
      <c r="I26" s="36"/>
      <c r="J26" s="36"/>
      <c r="K26" s="20"/>
      <c r="L26" s="20"/>
      <c r="M26" s="36"/>
      <c r="N26" s="47"/>
      <c r="O26" s="47"/>
      <c r="P26" s="47"/>
      <c r="Q26" s="47"/>
      <c r="R26" s="47"/>
      <c r="S26" s="47"/>
      <c r="T26" s="21"/>
    </row>
    <row r="27" spans="1:20" s="22" customFormat="1" ht="24.75" customHeight="1">
      <c r="A27" s="23" t="s">
        <v>14</v>
      </c>
      <c r="B27" s="20">
        <v>12759499</v>
      </c>
      <c r="C27" s="24">
        <v>0</v>
      </c>
      <c r="D27" s="24">
        <v>218180</v>
      </c>
      <c r="E27" s="24">
        <v>0</v>
      </c>
      <c r="F27" s="24">
        <v>0</v>
      </c>
      <c r="G27" s="24">
        <v>0</v>
      </c>
      <c r="H27" s="24">
        <v>0</v>
      </c>
      <c r="I27" s="36">
        <v>575100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47">
        <v>103001</v>
      </c>
      <c r="R27" s="24">
        <v>0</v>
      </c>
      <c r="S27" s="47">
        <f>SUM(M27:R27)</f>
        <v>103001</v>
      </c>
      <c r="T27" s="21">
        <f t="shared" si="1"/>
        <v>13655780</v>
      </c>
    </row>
    <row r="28" spans="1:20" s="22" customFormat="1" ht="24" customHeight="1">
      <c r="A28" s="23"/>
      <c r="B28" s="20"/>
      <c r="C28" s="36"/>
      <c r="D28" s="24"/>
      <c r="E28" s="20"/>
      <c r="F28" s="36"/>
      <c r="G28" s="36"/>
      <c r="H28" s="36"/>
      <c r="I28" s="36"/>
      <c r="J28" s="36"/>
      <c r="K28" s="20"/>
      <c r="L28" s="20"/>
      <c r="M28" s="36"/>
      <c r="N28" s="47"/>
      <c r="O28" s="47"/>
      <c r="P28" s="47"/>
      <c r="Q28" s="47"/>
      <c r="R28" s="47"/>
      <c r="S28" s="47"/>
      <c r="T28" s="21"/>
    </row>
    <row r="29" spans="1:20" s="22" customFormat="1" ht="24.75" customHeight="1">
      <c r="A29" s="23" t="s">
        <v>15</v>
      </c>
      <c r="B29" s="24">
        <v>0</v>
      </c>
      <c r="C29" s="36">
        <v>514497</v>
      </c>
      <c r="D29" s="24">
        <v>0</v>
      </c>
      <c r="E29" s="24">
        <v>0</v>
      </c>
      <c r="F29" s="24">
        <v>0</v>
      </c>
      <c r="G29" s="36">
        <v>167414</v>
      </c>
      <c r="H29" s="24">
        <v>0</v>
      </c>
      <c r="I29" s="36">
        <v>35011537</v>
      </c>
      <c r="J29" s="24">
        <v>0</v>
      </c>
      <c r="K29" s="20">
        <v>783297</v>
      </c>
      <c r="L29" s="24">
        <v>0</v>
      </c>
      <c r="M29" s="24">
        <v>0</v>
      </c>
      <c r="N29" s="47">
        <v>224314</v>
      </c>
      <c r="O29" s="47">
        <v>598576</v>
      </c>
      <c r="P29" s="47">
        <v>32414</v>
      </c>
      <c r="Q29" s="47">
        <v>97581</v>
      </c>
      <c r="R29" s="24">
        <v>0</v>
      </c>
      <c r="S29" s="47">
        <f>SUM(M29:R29)</f>
        <v>952885</v>
      </c>
      <c r="T29" s="21">
        <f t="shared" si="1"/>
        <v>37429630</v>
      </c>
    </row>
    <row r="30" spans="1:20" s="22" customFormat="1" ht="24" customHeight="1">
      <c r="A30" s="23"/>
      <c r="B30" s="20"/>
      <c r="C30" s="36"/>
      <c r="D30" s="20"/>
      <c r="E30" s="20"/>
      <c r="F30" s="36"/>
      <c r="G30" s="36"/>
      <c r="H30" s="36"/>
      <c r="I30" s="36"/>
      <c r="J30" s="36"/>
      <c r="K30" s="20"/>
      <c r="L30" s="20"/>
      <c r="M30" s="36"/>
      <c r="N30" s="47"/>
      <c r="O30" s="47"/>
      <c r="P30" s="47"/>
      <c r="Q30" s="47"/>
      <c r="R30" s="47"/>
      <c r="S30" s="47"/>
      <c r="T30" s="21"/>
    </row>
    <row r="31" spans="1:20" s="22" customFormat="1" ht="24.75" customHeight="1">
      <c r="A31" s="23" t="s">
        <v>16</v>
      </c>
      <c r="B31" s="20">
        <v>3815568</v>
      </c>
      <c r="C31" s="24">
        <v>0</v>
      </c>
      <c r="D31" s="24">
        <v>365000</v>
      </c>
      <c r="E31" s="24">
        <v>0</v>
      </c>
      <c r="F31" s="24">
        <v>0</v>
      </c>
      <c r="G31" s="24">
        <v>0</v>
      </c>
      <c r="H31" s="36">
        <v>683</v>
      </c>
      <c r="I31" s="36">
        <v>62196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47">
        <v>313100</v>
      </c>
      <c r="P31" s="47">
        <v>15861</v>
      </c>
      <c r="Q31" s="47">
        <v>1735147</v>
      </c>
      <c r="R31" s="24">
        <v>0</v>
      </c>
      <c r="S31" s="47">
        <f>SUM(M31:R31)</f>
        <v>2064108</v>
      </c>
      <c r="T31" s="21">
        <f t="shared" si="1"/>
        <v>6307555</v>
      </c>
    </row>
    <row r="32" spans="1:20" s="22" customFormat="1" ht="24" customHeight="1">
      <c r="A32" s="23"/>
      <c r="B32" s="20"/>
      <c r="C32" s="36"/>
      <c r="D32" s="20"/>
      <c r="E32" s="20"/>
      <c r="F32" s="36"/>
      <c r="G32" s="36"/>
      <c r="H32" s="36"/>
      <c r="I32" s="36"/>
      <c r="J32" s="36"/>
      <c r="K32" s="20"/>
      <c r="L32" s="20"/>
      <c r="M32" s="36"/>
      <c r="N32" s="47"/>
      <c r="O32" s="47"/>
      <c r="P32" s="47"/>
      <c r="Q32" s="47"/>
      <c r="R32" s="47"/>
      <c r="S32" s="47"/>
      <c r="T32" s="21"/>
    </row>
    <row r="33" spans="1:20" s="22" customFormat="1" ht="24.75" customHeight="1">
      <c r="A33" s="23" t="s">
        <v>17</v>
      </c>
      <c r="B33" s="24">
        <v>0</v>
      </c>
      <c r="C33" s="36">
        <v>2874549</v>
      </c>
      <c r="D33" s="24">
        <v>10649464</v>
      </c>
      <c r="E33" s="24">
        <v>0</v>
      </c>
      <c r="F33" s="24">
        <v>0</v>
      </c>
      <c r="G33" s="24">
        <v>0</v>
      </c>
      <c r="H33" s="24">
        <v>0</v>
      </c>
      <c r="I33" s="36">
        <v>51612907</v>
      </c>
      <c r="J33" s="24">
        <v>0</v>
      </c>
      <c r="K33" s="24">
        <v>0</v>
      </c>
      <c r="L33" s="24">
        <v>0</v>
      </c>
      <c r="M33" s="24">
        <v>0</v>
      </c>
      <c r="N33" s="47">
        <v>403514</v>
      </c>
      <c r="O33" s="24">
        <v>0</v>
      </c>
      <c r="P33" s="47">
        <v>5952347</v>
      </c>
      <c r="Q33" s="47">
        <v>1878497</v>
      </c>
      <c r="R33" s="24">
        <v>0</v>
      </c>
      <c r="S33" s="47">
        <f>SUM(M33:R33)</f>
        <v>8234358</v>
      </c>
      <c r="T33" s="21">
        <f t="shared" si="1"/>
        <v>73371278</v>
      </c>
    </row>
    <row r="34" spans="1:20" s="22" customFormat="1" ht="24" customHeight="1">
      <c r="A34" s="23"/>
      <c r="B34" s="20"/>
      <c r="C34" s="36"/>
      <c r="D34" s="20"/>
      <c r="E34" s="20"/>
      <c r="F34" s="36"/>
      <c r="G34" s="36"/>
      <c r="H34" s="36"/>
      <c r="I34" s="36"/>
      <c r="J34" s="36"/>
      <c r="K34" s="20"/>
      <c r="L34" s="20"/>
      <c r="M34" s="36"/>
      <c r="N34" s="47"/>
      <c r="O34" s="47"/>
      <c r="P34" s="47"/>
      <c r="Q34" s="47"/>
      <c r="R34" s="47"/>
      <c r="S34" s="47"/>
      <c r="T34" s="21"/>
    </row>
    <row r="35" spans="1:20" s="22" customFormat="1" ht="24.75" customHeight="1">
      <c r="A35" s="23" t="s">
        <v>18</v>
      </c>
      <c r="B35" s="20">
        <v>3572500</v>
      </c>
      <c r="C35" s="36">
        <v>4214778</v>
      </c>
      <c r="D35" s="24">
        <v>0</v>
      </c>
      <c r="E35" s="24">
        <v>0</v>
      </c>
      <c r="F35" s="24">
        <v>0</v>
      </c>
      <c r="G35" s="36">
        <v>29387</v>
      </c>
      <c r="H35" s="24">
        <v>0</v>
      </c>
      <c r="I35" s="36">
        <v>3887094</v>
      </c>
      <c r="J35" s="24">
        <v>0</v>
      </c>
      <c r="K35" s="20">
        <v>3033768</v>
      </c>
      <c r="L35" s="24">
        <v>0</v>
      </c>
      <c r="M35" s="24">
        <v>0</v>
      </c>
      <c r="N35" s="47">
        <v>449098</v>
      </c>
      <c r="O35" s="47">
        <v>624700</v>
      </c>
      <c r="P35" s="47">
        <v>18435</v>
      </c>
      <c r="Q35" s="47">
        <v>623446</v>
      </c>
      <c r="R35" s="24">
        <v>0</v>
      </c>
      <c r="S35" s="47">
        <f>SUM(M35:R35)</f>
        <v>1715679</v>
      </c>
      <c r="T35" s="21">
        <f t="shared" si="1"/>
        <v>16453206</v>
      </c>
    </row>
    <row r="36" spans="1:20" s="22" customFormat="1" ht="24" customHeight="1">
      <c r="A36" s="23"/>
      <c r="B36" s="20"/>
      <c r="C36" s="36"/>
      <c r="D36" s="20"/>
      <c r="E36" s="20"/>
      <c r="F36" s="36"/>
      <c r="G36" s="36"/>
      <c r="H36" s="36"/>
      <c r="I36" s="36"/>
      <c r="J36" s="36"/>
      <c r="K36" s="20"/>
      <c r="L36" s="20"/>
      <c r="M36" s="36"/>
      <c r="N36" s="47"/>
      <c r="O36" s="47"/>
      <c r="P36" s="47"/>
      <c r="Q36" s="47"/>
      <c r="R36" s="47"/>
      <c r="S36" s="47"/>
      <c r="T36" s="21"/>
    </row>
    <row r="37" spans="1:20" s="25" customFormat="1" ht="24.75" customHeight="1">
      <c r="A37" s="23" t="s">
        <v>19</v>
      </c>
      <c r="B37" s="24">
        <v>0</v>
      </c>
      <c r="C37" s="24">
        <v>0</v>
      </c>
      <c r="D37" s="24">
        <v>0</v>
      </c>
      <c r="E37" s="24">
        <v>51415274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1">
        <f t="shared" si="1"/>
        <v>51415274</v>
      </c>
    </row>
    <row r="38" spans="1:20" s="22" customFormat="1" ht="12" customHeight="1">
      <c r="A38" s="26"/>
      <c r="B38" s="27"/>
      <c r="C38" s="37"/>
      <c r="D38" s="27"/>
      <c r="E38" s="27"/>
      <c r="F38" s="37"/>
      <c r="G38" s="37"/>
      <c r="H38" s="37"/>
      <c r="I38" s="37"/>
      <c r="J38" s="37"/>
      <c r="K38" s="28"/>
      <c r="L38" s="28"/>
      <c r="M38" s="48"/>
      <c r="N38" s="48"/>
      <c r="O38" s="48"/>
      <c r="P38" s="48"/>
      <c r="Q38" s="48"/>
      <c r="R38" s="48"/>
      <c r="S38" s="48"/>
      <c r="T38" s="28"/>
    </row>
  </sheetData>
  <mergeCells count="10">
    <mergeCell ref="L6:L7"/>
    <mergeCell ref="M6:S6"/>
    <mergeCell ref="T6:T7"/>
    <mergeCell ref="B5:T5"/>
    <mergeCell ref="B6:B7"/>
    <mergeCell ref="C6:C7"/>
    <mergeCell ref="D6:D7"/>
    <mergeCell ref="E6:E7"/>
    <mergeCell ref="F6:J6"/>
    <mergeCell ref="K6:K7"/>
  </mergeCells>
  <printOptions/>
  <pageMargins left="0.75" right="0.75" top="1" bottom="1" header="0.5" footer="0.5"/>
  <pageSetup horizontalDpi="600" verticalDpi="600" orientation="portrait" paperSize="9" scale="73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j847</cp:lastModifiedBy>
  <cp:lastPrinted>2010-06-16T06:09:57Z</cp:lastPrinted>
  <dcterms:created xsi:type="dcterms:W3CDTF">2003-07-03T06:02:51Z</dcterms:created>
  <dcterms:modified xsi:type="dcterms:W3CDTF">2010-07-02T10:52:03Z</dcterms:modified>
  <cp:category/>
  <cp:version/>
  <cp:contentType/>
  <cp:contentStatus/>
</cp:coreProperties>
</file>