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86B" sheetId="1" r:id="rId1"/>
  </sheets>
  <definedNames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_xlnm.Print_Area" localSheetId="0">'86B'!$A$1:$AB$81</definedName>
    <definedName name="_xlnm.Print_Titles" localSheetId="0">'86B'!$1:$7</definedName>
  </definedNames>
  <calcPr fullCalcOnLoad="1"/>
</workbook>
</file>

<file path=xl/sharedStrings.xml><?xml version="1.0" encoding="utf-8"?>
<sst xmlns="http://schemas.openxmlformats.org/spreadsheetml/2006/main" count="304" uniqueCount="93">
  <si>
    <t>...</t>
  </si>
  <si>
    <t>中央政府</t>
  </si>
  <si>
    <t>總預算</t>
  </si>
  <si>
    <t>歷年中央政府</t>
  </si>
  <si>
    <t>收支概況表</t>
  </si>
  <si>
    <t xml:space="preserve">           </t>
  </si>
  <si>
    <t>單位：新臺幣百萬元</t>
  </si>
  <si>
    <t>年   度   別</t>
  </si>
  <si>
    <t>歲                                    入</t>
  </si>
  <si>
    <t>歲                                                                   出</t>
  </si>
  <si>
    <t>融    資    調    度</t>
  </si>
  <si>
    <t>稅    課
及
專賣收入</t>
  </si>
  <si>
    <t>營業盈餘
及
事業收入</t>
  </si>
  <si>
    <t>協助
收入</t>
  </si>
  <si>
    <t>規    費
及
罰款收入</t>
  </si>
  <si>
    <t>其　他
收　入</t>
  </si>
  <si>
    <t>合        計</t>
  </si>
  <si>
    <t xml:space="preserve">
一般政務
支    出</t>
  </si>
  <si>
    <t>教育科學
文化支出</t>
  </si>
  <si>
    <t>經濟發展
支    出</t>
  </si>
  <si>
    <t>社會福利
支    出</t>
  </si>
  <si>
    <t>移  用
以前年度
歲計賸餘</t>
  </si>
  <si>
    <r>
      <t>合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>計</t>
    </r>
  </si>
  <si>
    <t>金    額</t>
  </si>
  <si>
    <t>39年度</t>
  </si>
  <si>
    <t>-</t>
  </si>
  <si>
    <t>40年度</t>
  </si>
  <si>
    <t>41年度</t>
  </si>
  <si>
    <t>42年度</t>
  </si>
  <si>
    <t>43年上半年</t>
  </si>
  <si>
    <t>43年度</t>
  </si>
  <si>
    <t>44年度</t>
  </si>
  <si>
    <t>45年度</t>
  </si>
  <si>
    <t>46年度</t>
  </si>
  <si>
    <t>47年度</t>
  </si>
  <si>
    <t>49年度</t>
  </si>
  <si>
    <t>50年度</t>
  </si>
  <si>
    <t>51年度</t>
  </si>
  <si>
    <t>52年度</t>
  </si>
  <si>
    <t>53年度</t>
  </si>
  <si>
    <t>54年度</t>
  </si>
  <si>
    <t>55年度</t>
  </si>
  <si>
    <t>56年度</t>
  </si>
  <si>
    <t>57年度</t>
  </si>
  <si>
    <t>58年度</t>
  </si>
  <si>
    <t>59年度</t>
  </si>
  <si>
    <t>60年度</t>
  </si>
  <si>
    <t>61年度</t>
  </si>
  <si>
    <t>62年度</t>
  </si>
  <si>
    <t>63年度</t>
  </si>
  <si>
    <t>64年度</t>
  </si>
  <si>
    <t>65年度</t>
  </si>
  <si>
    <t>66年度</t>
  </si>
  <si>
    <t>67年度</t>
  </si>
  <si>
    <t>68年度</t>
  </si>
  <si>
    <t>69年度</t>
  </si>
  <si>
    <t>70年度</t>
  </si>
  <si>
    <t>71年度</t>
  </si>
  <si>
    <t>72年度</t>
  </si>
  <si>
    <t>73年度</t>
  </si>
  <si>
    <t>74年度</t>
  </si>
  <si>
    <t>75年度</t>
  </si>
  <si>
    <t>76年度</t>
  </si>
  <si>
    <t>77年度</t>
  </si>
  <si>
    <t>78年度</t>
  </si>
  <si>
    <t>79年度</t>
  </si>
  <si>
    <t>80年度</t>
  </si>
  <si>
    <t>81年度</t>
  </si>
  <si>
    <t>82年度</t>
  </si>
  <si>
    <t>83年度</t>
  </si>
  <si>
    <t>84年度</t>
  </si>
  <si>
    <t>85年度</t>
  </si>
  <si>
    <t>86年度</t>
  </si>
  <si>
    <t>定基指數(1)</t>
  </si>
  <si>
    <t>環比指數
(1)</t>
  </si>
  <si>
    <t>…</t>
  </si>
  <si>
    <t>餘    絀</t>
  </si>
  <si>
    <t xml:space="preserve">發行公債
</t>
  </si>
  <si>
    <t>其他支出</t>
  </si>
  <si>
    <r>
      <t>補助</t>
    </r>
    <r>
      <rPr>
        <sz val="12"/>
        <color indexed="8"/>
        <rFont val="標楷體"/>
        <family val="4"/>
      </rPr>
      <t>支出</t>
    </r>
  </si>
  <si>
    <t>賒借收入</t>
  </si>
  <si>
    <t>財　產
收　入
(2)</t>
  </si>
  <si>
    <t>國　防
支　出
(3)</t>
  </si>
  <si>
    <t>社區發展
及
環境保護
支    出
(4)</t>
  </si>
  <si>
    <t xml:space="preserve">債　務
支　出
</t>
  </si>
  <si>
    <t>退休撫卹
支    出
(5)</t>
  </si>
  <si>
    <t>環比指數
(1)</t>
  </si>
  <si>
    <t>附註：(1)定基指數以39年度為100，環比指數以上年度為100</t>
  </si>
  <si>
    <t xml:space="preserve">           (2)財產收入81年度以前未含財產孳息。</t>
  </si>
  <si>
    <t xml:space="preserve">           (3)國防支出77年度以前含外交支出。</t>
  </si>
  <si>
    <t xml:space="preserve">           (4)社區發展及環境保護支出82年度以前包含於社會福利支出內。</t>
  </si>
  <si>
    <t xml:space="preserve">           (5)退休撫卹支出80年度以前包含於社會福利支出內。</t>
  </si>
  <si>
    <t xml:space="preserve">           (6)本表各科目所列數額39年度至84年度係決算審定數，85及86年度係法定預算數。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</si>
</sst>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04]e&quot;|~&quot;m&quot;?e0&quot;d&quot;?e&quot;"/>
    <numFmt numFmtId="218" formatCode="0.000_ "/>
    <numFmt numFmtId="219" formatCode="0.0%"/>
    <numFmt numFmtId="220" formatCode="0_ "/>
    <numFmt numFmtId="221" formatCode="0.0000_ "/>
    <numFmt numFmtId="222" formatCode="_(* #,##0.0_);_(* \(#,##0.0\);_(* &quot;-&quot;??_);_(@_)"/>
    <numFmt numFmtId="223" formatCode="_(* #,##0_);_(* \(#,##0\);_(* &quot;-&quot;??_);_(@_)"/>
    <numFmt numFmtId="224" formatCode="#,##0.000_ "/>
    <numFmt numFmtId="225" formatCode="#,##0.0000_ "/>
    <numFmt numFmtId="226" formatCode="[$-404]e&quot;年&quot;m&quot;月0&quot;d&quot;日&quot;"/>
    <numFmt numFmtId="227" formatCode="#,##0.0\ "/>
    <numFmt numFmtId="228" formatCode="0_);[Red]\(0\)"/>
    <numFmt numFmtId="229" formatCode="0.00_ ;[Red]\-0.00\ "/>
    <numFmt numFmtId="230" formatCode="0.0_ ;[Red]\-0.0\ "/>
    <numFmt numFmtId="231" formatCode="\-0.0"/>
    <numFmt numFmtId="232" formatCode="0.0000"/>
    <numFmt numFmtId="233" formatCode="0.00000"/>
    <numFmt numFmtId="234" formatCode="#,##0_ ;\-#,##0\ ;_-* &quot;--&quot;_-;_-@_-"/>
    <numFmt numFmtId="235" formatCode="#,##0.00_ ;\-#,##0.00\ ;_-* &quot;--&quot;_-;_-@_-"/>
    <numFmt numFmtId="236" formatCode="\ 0.00"/>
  </numFmts>
  <fonts count="1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細明體"/>
      <family val="3"/>
    </font>
    <font>
      <sz val="16"/>
      <color indexed="8"/>
      <name val="標楷體"/>
      <family val="4"/>
    </font>
    <font>
      <sz val="12"/>
      <name val="Times New Roman"/>
      <family val="1"/>
    </font>
    <font>
      <sz val="16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標楷體"/>
      <family val="4"/>
    </font>
    <font>
      <sz val="14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新細明體"/>
      <family val="1"/>
    </font>
    <font>
      <sz val="15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15" applyFont="1" applyFill="1" applyAlignment="1">
      <alignment vertical="center"/>
      <protection/>
    </xf>
    <xf numFmtId="0" fontId="6" fillId="0" borderId="0" xfId="15" applyFont="1" applyFill="1" applyAlignment="1">
      <alignment horizontal="centerContinuous" vertical="center"/>
      <protection/>
    </xf>
    <xf numFmtId="0" fontId="7" fillId="0" borderId="0" xfId="15" applyFont="1" applyFill="1" applyAlignment="1">
      <alignment vertical="center"/>
      <protection/>
    </xf>
    <xf numFmtId="0" fontId="8" fillId="0" borderId="0" xfId="15" applyFont="1" applyFill="1" applyAlignment="1">
      <alignment horizontal="right" vertical="center"/>
      <protection/>
    </xf>
    <xf numFmtId="0" fontId="8" fillId="0" borderId="0" xfId="15" applyFont="1" applyFill="1" applyAlignment="1">
      <alignment horizontal="left" vertical="center"/>
      <protection/>
    </xf>
    <xf numFmtId="0" fontId="7" fillId="0" borderId="0" xfId="15" applyFont="1" applyFill="1" applyAlignment="1">
      <alignment horizontal="centerContinuous" vertical="center"/>
      <protection/>
    </xf>
    <xf numFmtId="0" fontId="6" fillId="0" borderId="0" xfId="15" applyFont="1" applyFill="1" applyAlignment="1">
      <alignment vertical="center"/>
      <protection/>
    </xf>
    <xf numFmtId="0" fontId="9" fillId="0" borderId="0" xfId="15" applyFont="1" applyFill="1" applyAlignment="1">
      <alignment vertical="center"/>
      <protection/>
    </xf>
    <xf numFmtId="0" fontId="10" fillId="0" borderId="0" xfId="15" applyFont="1" applyFill="1" applyAlignment="1">
      <alignment horizontal="right" vertical="center"/>
      <protection/>
    </xf>
    <xf numFmtId="0" fontId="11" fillId="0" borderId="0" xfId="15" applyFont="1" applyFill="1" applyAlignment="1">
      <alignment horizontal="centerContinuous"/>
      <protection/>
    </xf>
    <xf numFmtId="0" fontId="11" fillId="0" borderId="0" xfId="15" applyFont="1" applyFill="1">
      <alignment/>
      <protection/>
    </xf>
    <xf numFmtId="0" fontId="9" fillId="0" borderId="0" xfId="15" applyFont="1" applyFill="1" applyAlignment="1">
      <alignment horizontal="centerContinuous"/>
      <protection/>
    </xf>
    <xf numFmtId="0" fontId="9" fillId="0" borderId="0" xfId="15" applyFont="1" applyFill="1" applyAlignment="1">
      <alignment horizontal="right"/>
      <protection/>
    </xf>
    <xf numFmtId="0" fontId="9" fillId="0" borderId="0" xfId="15" applyFont="1" applyFill="1" applyAlignment="1">
      <alignment horizontal="left"/>
      <protection/>
    </xf>
    <xf numFmtId="0" fontId="11" fillId="0" borderId="0" xfId="15" applyFont="1" applyFill="1" applyBorder="1" applyAlignment="1">
      <alignment horizontal="centerContinuous"/>
      <protection/>
    </xf>
    <xf numFmtId="0" fontId="12" fillId="0" borderId="0" xfId="15" applyFont="1" applyFill="1" applyBorder="1" applyAlignment="1">
      <alignment horizontal="right"/>
      <protection/>
    </xf>
    <xf numFmtId="0" fontId="12" fillId="0" borderId="1" xfId="15" applyFont="1" applyFill="1" applyBorder="1" applyAlignment="1">
      <alignment horizontal="centerContinuous" vertical="center"/>
      <protection/>
    </xf>
    <xf numFmtId="0" fontId="12" fillId="0" borderId="2" xfId="15" applyFont="1" applyFill="1" applyBorder="1" applyAlignment="1">
      <alignment horizontal="centerContinuous" vertical="center"/>
      <protection/>
    </xf>
    <xf numFmtId="0" fontId="12" fillId="0" borderId="3" xfId="15" applyFont="1" applyFill="1" applyBorder="1" applyAlignment="1">
      <alignment horizontal="centerContinuous" vertical="center"/>
      <protection/>
    </xf>
    <xf numFmtId="0" fontId="12" fillId="0" borderId="0" xfId="15" applyFont="1" applyFill="1" applyAlignment="1">
      <alignment vertical="center"/>
      <protection/>
    </xf>
    <xf numFmtId="0" fontId="12" fillId="0" borderId="1" xfId="15" applyFont="1" applyFill="1" applyBorder="1" applyAlignment="1">
      <alignment horizontal="centerContinuous" vertical="center" wrapText="1"/>
      <protection/>
    </xf>
    <xf numFmtId="0" fontId="12" fillId="0" borderId="3" xfId="15" applyFont="1" applyFill="1" applyBorder="1" applyAlignment="1">
      <alignment horizontal="centerContinuous" vertical="center" wrapText="1"/>
      <protection/>
    </xf>
    <xf numFmtId="0" fontId="12" fillId="0" borderId="4" xfId="15" applyFont="1" applyFill="1" applyBorder="1" applyAlignment="1">
      <alignment horizontal="center" vertical="center" wrapText="1"/>
      <protection/>
    </xf>
    <xf numFmtId="0" fontId="14" fillId="0" borderId="5" xfId="15" applyFont="1" applyFill="1" applyBorder="1" applyAlignment="1">
      <alignment horizontal="center" vertical="center" wrapText="1"/>
      <protection/>
    </xf>
    <xf numFmtId="0" fontId="12" fillId="0" borderId="5" xfId="15" applyFont="1" applyFill="1" applyBorder="1" applyAlignment="1">
      <alignment horizontal="center" vertical="center" wrapText="1"/>
      <protection/>
    </xf>
    <xf numFmtId="0" fontId="12" fillId="0" borderId="0" xfId="15" applyFont="1" applyFill="1" applyAlignment="1">
      <alignment vertical="center" wrapText="1"/>
      <protection/>
    </xf>
    <xf numFmtId="0" fontId="11" fillId="0" borderId="0" xfId="15" applyFont="1" applyFill="1" applyBorder="1" applyAlignment="1">
      <alignment horizontal="left" indent="2"/>
      <protection/>
    </xf>
    <xf numFmtId="183" fontId="16" fillId="0" borderId="6" xfId="15" applyNumberFormat="1" applyFont="1" applyFill="1" applyBorder="1" applyAlignment="1">
      <alignment horizontal="right"/>
      <protection/>
    </xf>
    <xf numFmtId="183" fontId="16" fillId="0" borderId="7" xfId="15" applyNumberFormat="1" applyFont="1" applyFill="1" applyBorder="1" applyAlignment="1">
      <alignment horizontal="right"/>
      <protection/>
    </xf>
    <xf numFmtId="183" fontId="16" fillId="0" borderId="8" xfId="15" applyNumberFormat="1" applyFont="1" applyFill="1" applyBorder="1" applyAlignment="1">
      <alignment horizontal="right"/>
      <protection/>
    </xf>
    <xf numFmtId="185" fontId="16" fillId="0" borderId="6" xfId="15" applyNumberFormat="1" applyFont="1" applyFill="1" applyBorder="1" applyAlignment="1">
      <alignment horizontal="right"/>
      <protection/>
    </xf>
    <xf numFmtId="183" fontId="16" fillId="0" borderId="9" xfId="15" applyNumberFormat="1" applyFont="1" applyFill="1" applyBorder="1" applyAlignment="1">
      <alignment horizontal="right"/>
      <protection/>
    </xf>
    <xf numFmtId="0" fontId="17" fillId="0" borderId="0" xfId="15" applyFont="1" applyFill="1" applyAlignment="1">
      <alignment horizontal="right"/>
      <protection/>
    </xf>
    <xf numFmtId="0" fontId="11" fillId="0" borderId="0" xfId="15" applyFont="1" applyFill="1" applyAlignment="1">
      <alignment horizontal="left" indent="2"/>
      <protection/>
    </xf>
    <xf numFmtId="183" fontId="16" fillId="0" borderId="10" xfId="15" applyNumberFormat="1" applyFont="1" applyFill="1" applyBorder="1" applyAlignment="1">
      <alignment horizontal="right"/>
      <protection/>
    </xf>
    <xf numFmtId="183" fontId="16" fillId="0" borderId="11" xfId="15" applyNumberFormat="1" applyFont="1" applyFill="1" applyBorder="1" applyAlignment="1">
      <alignment horizontal="right"/>
      <protection/>
    </xf>
    <xf numFmtId="185" fontId="16" fillId="0" borderId="10" xfId="15" applyNumberFormat="1" applyFont="1" applyFill="1" applyBorder="1" applyAlignment="1">
      <alignment horizontal="right"/>
      <protection/>
    </xf>
    <xf numFmtId="0" fontId="11" fillId="0" borderId="12" xfId="15" applyFont="1" applyFill="1" applyBorder="1" applyAlignment="1">
      <alignment horizontal="left"/>
      <protection/>
    </xf>
    <xf numFmtId="183" fontId="16" fillId="0" borderId="13" xfId="15" applyNumberFormat="1" applyFont="1" applyFill="1" applyBorder="1" applyAlignment="1">
      <alignment/>
      <protection/>
    </xf>
    <xf numFmtId="186" fontId="16" fillId="0" borderId="13" xfId="15" applyNumberFormat="1" applyFont="1" applyFill="1" applyBorder="1" applyAlignment="1">
      <alignment horizontal="right"/>
      <protection/>
    </xf>
    <xf numFmtId="187" fontId="16" fillId="0" borderId="13" xfId="15" applyNumberFormat="1" applyFont="1" applyFill="1" applyBorder="1" applyAlignment="1">
      <alignment horizontal="right"/>
      <protection/>
    </xf>
    <xf numFmtId="183" fontId="16" fillId="0" borderId="5" xfId="15" applyNumberFormat="1" applyFont="1" applyFill="1" applyBorder="1" applyAlignment="1">
      <alignment/>
      <protection/>
    </xf>
    <xf numFmtId="188" fontId="16" fillId="0" borderId="13" xfId="15" applyNumberFormat="1" applyFont="1" applyFill="1" applyBorder="1" applyAlignment="1">
      <alignment/>
      <protection/>
    </xf>
    <xf numFmtId="186" fontId="16" fillId="0" borderId="14" xfId="15" applyNumberFormat="1" applyFont="1" applyFill="1" applyBorder="1" applyAlignment="1">
      <alignment horizontal="right"/>
      <protection/>
    </xf>
    <xf numFmtId="0" fontId="11" fillId="0" borderId="15" xfId="15" applyFont="1" applyFill="1" applyBorder="1">
      <alignment/>
      <protection/>
    </xf>
    <xf numFmtId="189" fontId="11" fillId="0" borderId="15" xfId="15" applyNumberFormat="1" applyFont="1" applyFill="1" applyBorder="1" applyAlignment="1">
      <alignment horizontal="right"/>
      <protection/>
    </xf>
    <xf numFmtId="190" fontId="11" fillId="0" borderId="15" xfId="15" applyNumberFormat="1" applyFont="1" applyFill="1" applyBorder="1" applyAlignment="1">
      <alignment horizontal="right"/>
      <protection/>
    </xf>
    <xf numFmtId="0" fontId="11" fillId="0" borderId="15" xfId="15" applyFont="1" applyFill="1" applyBorder="1" applyAlignment="1">
      <alignment horizontal="right"/>
      <protection/>
    </xf>
    <xf numFmtId="191" fontId="11" fillId="0" borderId="15" xfId="15" applyNumberFormat="1" applyFont="1" applyFill="1" applyBorder="1" applyAlignment="1">
      <alignment horizontal="right"/>
      <protection/>
    </xf>
    <xf numFmtId="192" fontId="11" fillId="0" borderId="15" xfId="15" applyNumberFormat="1" applyFont="1" applyFill="1" applyBorder="1" applyAlignment="1">
      <alignment horizontal="right"/>
      <protection/>
    </xf>
    <xf numFmtId="193" fontId="11" fillId="0" borderId="15" xfId="15" applyNumberFormat="1" applyFont="1" applyFill="1" applyBorder="1" applyAlignment="1">
      <alignment horizontal="right"/>
      <protection/>
    </xf>
    <xf numFmtId="0" fontId="11" fillId="0" borderId="0" xfId="15" applyFont="1" applyFill="1" applyAlignment="1">
      <alignment horizontal="right"/>
      <protection/>
    </xf>
    <xf numFmtId="0" fontId="18" fillId="0" borderId="0" xfId="15" applyFont="1" applyFill="1" applyBorder="1" applyAlignment="1">
      <alignment/>
      <protection/>
    </xf>
    <xf numFmtId="0" fontId="18" fillId="0" borderId="0" xfId="15" applyFont="1" applyFill="1" applyBorder="1">
      <alignment/>
      <protection/>
    </xf>
    <xf numFmtId="192" fontId="18" fillId="0" borderId="0" xfId="15" applyNumberFormat="1" applyFont="1" applyFill="1" applyBorder="1">
      <alignment/>
      <protection/>
    </xf>
    <xf numFmtId="190" fontId="18" fillId="0" borderId="0" xfId="15" applyNumberFormat="1" applyFont="1" applyFill="1" applyBorder="1">
      <alignment/>
      <protection/>
    </xf>
    <xf numFmtId="0" fontId="18" fillId="0" borderId="0" xfId="15" applyFont="1" applyFill="1">
      <alignment/>
      <protection/>
    </xf>
    <xf numFmtId="192" fontId="18" fillId="0" borderId="0" xfId="15" applyNumberFormat="1" applyFont="1" applyFill="1">
      <alignment/>
      <protection/>
    </xf>
    <xf numFmtId="190" fontId="18" fillId="0" borderId="0" xfId="15" applyNumberFormat="1" applyFont="1" applyFill="1">
      <alignment/>
      <protection/>
    </xf>
    <xf numFmtId="0" fontId="11" fillId="0" borderId="8" xfId="15" applyFont="1" applyFill="1" applyBorder="1" applyAlignment="1">
      <alignment horizontal="left" indent="2"/>
      <protection/>
    </xf>
    <xf numFmtId="0" fontId="11" fillId="0" borderId="11" xfId="15" applyFont="1" applyFill="1" applyBorder="1" applyAlignment="1">
      <alignment horizontal="left" indent="2"/>
      <protection/>
    </xf>
    <xf numFmtId="0" fontId="11" fillId="0" borderId="0" xfId="15" applyFont="1" applyFill="1" applyBorder="1">
      <alignment/>
      <protection/>
    </xf>
    <xf numFmtId="192" fontId="11" fillId="0" borderId="0" xfId="15" applyNumberFormat="1" applyFont="1" applyFill="1">
      <alignment/>
      <protection/>
    </xf>
    <xf numFmtId="190" fontId="11" fillId="0" borderId="0" xfId="15" applyNumberFormat="1" applyFont="1" applyFill="1">
      <alignment/>
      <protection/>
    </xf>
    <xf numFmtId="0" fontId="12" fillId="0" borderId="2" xfId="15" applyFont="1" applyFill="1" applyBorder="1" applyAlignment="1">
      <alignment horizontal="centerContinuous" vertical="center" wrapText="1"/>
      <protection/>
    </xf>
    <xf numFmtId="195" fontId="16" fillId="0" borderId="6" xfId="15" applyNumberFormat="1" applyFont="1" applyFill="1" applyBorder="1" applyAlignment="1">
      <alignment horizontal="right"/>
      <protection/>
    </xf>
    <xf numFmtId="195" fontId="16" fillId="0" borderId="10" xfId="15" applyNumberFormat="1" applyFont="1" applyFill="1" applyBorder="1" applyAlignment="1">
      <alignment horizontal="right"/>
      <protection/>
    </xf>
    <xf numFmtId="195" fontId="16" fillId="0" borderId="13" xfId="15" applyNumberFormat="1" applyFont="1" applyFill="1" applyBorder="1" applyAlignment="1">
      <alignment horizontal="right"/>
      <protection/>
    </xf>
    <xf numFmtId="195" fontId="11" fillId="0" borderId="15" xfId="15" applyNumberFormat="1" applyFont="1" applyFill="1" applyBorder="1" applyAlignment="1">
      <alignment horizontal="right"/>
      <protection/>
    </xf>
    <xf numFmtId="195" fontId="18" fillId="0" borderId="0" xfId="15" applyNumberFormat="1" applyFont="1" applyFill="1" applyBorder="1" applyAlignment="1">
      <alignment/>
      <protection/>
    </xf>
    <xf numFmtId="195" fontId="18" fillId="0" borderId="0" xfId="15" applyNumberFormat="1" applyFont="1" applyFill="1">
      <alignment/>
      <protection/>
    </xf>
    <xf numFmtId="228" fontId="16" fillId="0" borderId="6" xfId="15" applyNumberFormat="1" applyFont="1" applyFill="1" applyBorder="1" applyAlignment="1">
      <alignment horizontal="right"/>
      <protection/>
    </xf>
    <xf numFmtId="228" fontId="16" fillId="0" borderId="10" xfId="15" applyNumberFormat="1" applyFont="1" applyFill="1" applyBorder="1" applyAlignment="1">
      <alignment horizontal="right"/>
      <protection/>
    </xf>
    <xf numFmtId="228" fontId="16" fillId="0" borderId="13" xfId="15" applyNumberFormat="1" applyFont="1" applyFill="1" applyBorder="1" applyAlignment="1">
      <alignment/>
      <protection/>
    </xf>
    <xf numFmtId="228" fontId="11" fillId="0" borderId="15" xfId="15" applyNumberFormat="1" applyFont="1" applyFill="1" applyBorder="1" applyAlignment="1">
      <alignment horizontal="right"/>
      <protection/>
    </xf>
    <xf numFmtId="228" fontId="18" fillId="0" borderId="0" xfId="15" applyNumberFormat="1" applyFont="1" applyFill="1" applyBorder="1">
      <alignment/>
      <protection/>
    </xf>
    <xf numFmtId="228" fontId="18" fillId="0" borderId="0" xfId="15" applyNumberFormat="1" applyFont="1" applyFill="1">
      <alignment/>
      <protection/>
    </xf>
    <xf numFmtId="0" fontId="10" fillId="0" borderId="0" xfId="15" applyFont="1" applyFill="1" applyAlignment="1">
      <alignment horizontal="left" vertical="center"/>
      <protection/>
    </xf>
    <xf numFmtId="0" fontId="12" fillId="0" borderId="15" xfId="15" applyFont="1" applyFill="1" applyBorder="1" applyAlignment="1">
      <alignment horizontal="center" vertical="center"/>
      <protection/>
    </xf>
    <xf numFmtId="0" fontId="12" fillId="0" borderId="0" xfId="15" applyFont="1" applyFill="1" applyBorder="1" applyAlignment="1">
      <alignment horizontal="center" vertical="center"/>
      <protection/>
    </xf>
    <xf numFmtId="0" fontId="12" fillId="0" borderId="12" xfId="15" applyFont="1" applyFill="1" applyBorder="1" applyAlignment="1">
      <alignment horizontal="center" vertical="center"/>
      <protection/>
    </xf>
    <xf numFmtId="0" fontId="12" fillId="0" borderId="1" xfId="15" applyFont="1" applyFill="1" applyBorder="1" applyAlignment="1">
      <alignment horizontal="center" vertical="center" wrapText="1"/>
      <protection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2" fillId="0" borderId="6" xfId="15" applyFont="1" applyFill="1" applyBorder="1" applyAlignment="1">
      <alignment horizontal="center" vertical="center" wrapText="1"/>
      <protection/>
    </xf>
    <xf numFmtId="0" fontId="12" fillId="0" borderId="10" xfId="15" applyFont="1" applyFill="1" applyBorder="1" applyAlignment="1">
      <alignment horizontal="center" vertical="center" wrapText="1"/>
      <protection/>
    </xf>
    <xf numFmtId="0" fontId="12" fillId="0" borderId="13" xfId="15" applyFont="1" applyFill="1" applyBorder="1" applyAlignment="1">
      <alignment horizontal="center" vertical="center" wrapText="1"/>
      <protection/>
    </xf>
    <xf numFmtId="0" fontId="12" fillId="0" borderId="8" xfId="15" applyFont="1" applyFill="1" applyBorder="1" applyAlignment="1">
      <alignment horizontal="center" vertical="center" wrapText="1"/>
      <protection/>
    </xf>
    <xf numFmtId="0" fontId="12" fillId="0" borderId="5" xfId="15" applyFont="1" applyFill="1" applyBorder="1" applyAlignment="1">
      <alignment horizontal="center" vertical="center" wrapText="1"/>
      <protection/>
    </xf>
    <xf numFmtId="0" fontId="14" fillId="0" borderId="6" xfId="15" applyFont="1" applyFill="1" applyBorder="1" applyAlignment="1">
      <alignment horizontal="center" vertical="center" wrapText="1"/>
      <protection/>
    </xf>
    <xf numFmtId="0" fontId="14" fillId="0" borderId="13" xfId="15" applyFont="1" applyFill="1" applyBorder="1" applyAlignment="1">
      <alignment horizontal="center" vertical="center" wrapText="1"/>
      <protection/>
    </xf>
    <xf numFmtId="0" fontId="12" fillId="0" borderId="6" xfId="15" applyFont="1" applyFill="1" applyBorder="1" applyAlignment="1">
      <alignment horizontal="center" vertical="top" wrapText="1"/>
      <protection/>
    </xf>
    <xf numFmtId="0" fontId="12" fillId="0" borderId="13" xfId="15" applyFont="1" applyFill="1" applyBorder="1" applyAlignment="1">
      <alignment horizontal="center" vertical="top" wrapText="1"/>
      <protection/>
    </xf>
    <xf numFmtId="0" fontId="12" fillId="0" borderId="6" xfId="15" applyFont="1" applyFill="1" applyBorder="1" applyAlignment="1">
      <alignment horizontal="distributed" vertical="center" wrapText="1"/>
      <protection/>
    </xf>
    <xf numFmtId="0" fontId="12" fillId="0" borderId="13" xfId="15" applyFont="1" applyFill="1" applyBorder="1" applyAlignment="1">
      <alignment horizontal="distributed" vertical="center" wrapText="1"/>
      <protection/>
    </xf>
    <xf numFmtId="0" fontId="12" fillId="0" borderId="9" xfId="15" applyFont="1" applyFill="1" applyBorder="1" applyAlignment="1">
      <alignment horizontal="center" vertical="center" wrapText="1"/>
      <protection/>
    </xf>
    <xf numFmtId="0" fontId="12" fillId="0" borderId="7" xfId="15" applyFont="1" applyFill="1" applyBorder="1" applyAlignment="1">
      <alignment horizontal="center" vertical="center" wrapText="1"/>
      <protection/>
    </xf>
    <xf numFmtId="0" fontId="12" fillId="0" borderId="1" xfId="15" applyFont="1" applyFill="1" applyBorder="1" applyAlignment="1">
      <alignment horizontal="center" vertical="center"/>
      <protection/>
    </xf>
    <xf numFmtId="0" fontId="12" fillId="0" borderId="2" xfId="15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distributed" vertical="center" wrapText="1"/>
    </xf>
  </cellXfs>
  <cellStyles count="9">
    <cellStyle name="Normal" xfId="0"/>
    <cellStyle name="一般_重要經濟指標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B95"/>
  <sheetViews>
    <sheetView tabSelected="1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6.5"/>
  <cols>
    <col min="1" max="1" width="16.75390625" style="11" customWidth="1"/>
    <col min="2" max="2" width="11.125" style="11" customWidth="1"/>
    <col min="3" max="3" width="9.50390625" style="11" customWidth="1"/>
    <col min="4" max="4" width="7.25390625" style="11" customWidth="1"/>
    <col min="5" max="5" width="9.50390625" style="11" customWidth="1"/>
    <col min="6" max="6" width="8.75390625" style="11" customWidth="1"/>
    <col min="7" max="7" width="9.50390625" style="11" customWidth="1"/>
    <col min="8" max="9" width="11.125" style="11" customWidth="1"/>
    <col min="10" max="10" width="9.125" style="11" customWidth="1"/>
    <col min="11" max="11" width="9.50390625" style="11" customWidth="1"/>
    <col min="12" max="12" width="10.00390625" style="11" bestFit="1" customWidth="1"/>
    <col min="13" max="13" width="9.75390625" style="11" customWidth="1"/>
    <col min="14" max="14" width="9.625" style="11" customWidth="1"/>
    <col min="15" max="15" width="10.125" style="11" customWidth="1"/>
    <col min="16" max="16" width="9.375" style="11" customWidth="1"/>
    <col min="17" max="17" width="9.125" style="11" customWidth="1"/>
    <col min="18" max="18" width="9.625" style="11" customWidth="1"/>
    <col min="19" max="20" width="9.25390625" style="11" customWidth="1"/>
    <col min="21" max="21" width="11.25390625" style="11" customWidth="1"/>
    <col min="22" max="22" width="9.50390625" style="11" customWidth="1"/>
    <col min="23" max="23" width="9.00390625" style="11" customWidth="1"/>
    <col min="24" max="26" width="9.50390625" style="11" customWidth="1"/>
    <col min="27" max="27" width="9.25390625" style="11" customWidth="1"/>
    <col min="28" max="28" width="10.75390625" style="11" customWidth="1"/>
    <col min="29" max="16384" width="9.00390625" style="11" customWidth="1"/>
  </cols>
  <sheetData>
    <row r="1" spans="1:28" s="7" customFormat="1" ht="25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 t="s">
        <v>1</v>
      </c>
      <c r="N1" s="5" t="s">
        <v>2</v>
      </c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7" customFormat="1" ht="25.5" customHeight="1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9" t="s">
        <v>3</v>
      </c>
      <c r="N2" s="78" t="s">
        <v>4</v>
      </c>
      <c r="O2" s="7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7" ht="8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8" ht="17.25" customHeight="1">
      <c r="A4" s="10" t="s">
        <v>5</v>
      </c>
      <c r="B4" s="10"/>
      <c r="C4" s="10"/>
      <c r="D4" s="10"/>
      <c r="E4" s="12"/>
      <c r="F4" s="10"/>
      <c r="G4" s="10"/>
      <c r="H4" s="10"/>
      <c r="I4" s="10"/>
      <c r="J4" s="10"/>
      <c r="K4" s="10"/>
      <c r="M4" s="13"/>
      <c r="N4" s="14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5"/>
      <c r="AB4" s="16" t="s">
        <v>6</v>
      </c>
    </row>
    <row r="5" spans="1:28" s="20" customFormat="1" ht="17.25" customHeight="1">
      <c r="A5" s="79" t="s">
        <v>7</v>
      </c>
      <c r="B5" s="82" t="s">
        <v>8</v>
      </c>
      <c r="C5" s="83"/>
      <c r="D5" s="83"/>
      <c r="E5" s="83"/>
      <c r="F5" s="83"/>
      <c r="G5" s="83"/>
      <c r="H5" s="83"/>
      <c r="I5" s="83"/>
      <c r="J5" s="84"/>
      <c r="K5" s="17" t="s">
        <v>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85" t="s">
        <v>76</v>
      </c>
      <c r="Y5" s="98" t="s">
        <v>10</v>
      </c>
      <c r="Z5" s="99"/>
      <c r="AA5" s="99"/>
      <c r="AB5" s="99"/>
    </row>
    <row r="6" spans="1:28" s="20" customFormat="1" ht="18" customHeight="1">
      <c r="A6" s="80"/>
      <c r="B6" s="85" t="s">
        <v>11</v>
      </c>
      <c r="C6" s="85" t="s">
        <v>12</v>
      </c>
      <c r="D6" s="94" t="s">
        <v>13</v>
      </c>
      <c r="E6" s="85" t="s">
        <v>14</v>
      </c>
      <c r="F6" s="85" t="s">
        <v>81</v>
      </c>
      <c r="G6" s="85" t="s">
        <v>15</v>
      </c>
      <c r="H6" s="21" t="s">
        <v>16</v>
      </c>
      <c r="I6" s="65"/>
      <c r="J6" s="22"/>
      <c r="K6" s="92" t="s">
        <v>17</v>
      </c>
      <c r="L6" s="85" t="s">
        <v>82</v>
      </c>
      <c r="M6" s="85" t="s">
        <v>18</v>
      </c>
      <c r="N6" s="88" t="s">
        <v>19</v>
      </c>
      <c r="O6" s="85" t="s">
        <v>20</v>
      </c>
      <c r="P6" s="90" t="s">
        <v>83</v>
      </c>
      <c r="Q6" s="90" t="s">
        <v>85</v>
      </c>
      <c r="R6" s="85" t="s">
        <v>84</v>
      </c>
      <c r="S6" s="90" t="s">
        <v>79</v>
      </c>
      <c r="T6" s="85" t="s">
        <v>78</v>
      </c>
      <c r="U6" s="21" t="s">
        <v>16</v>
      </c>
      <c r="V6" s="65"/>
      <c r="W6" s="22"/>
      <c r="X6" s="86"/>
      <c r="Y6" s="94" t="s">
        <v>77</v>
      </c>
      <c r="Z6" s="94" t="s">
        <v>80</v>
      </c>
      <c r="AA6" s="85" t="s">
        <v>21</v>
      </c>
      <c r="AB6" s="96" t="s">
        <v>22</v>
      </c>
    </row>
    <row r="7" spans="1:28" s="26" customFormat="1" ht="64.5" customHeight="1">
      <c r="A7" s="81"/>
      <c r="B7" s="87"/>
      <c r="C7" s="87"/>
      <c r="D7" s="95"/>
      <c r="E7" s="87"/>
      <c r="F7" s="87"/>
      <c r="G7" s="87"/>
      <c r="H7" s="23" t="s">
        <v>23</v>
      </c>
      <c r="I7" s="25" t="s">
        <v>73</v>
      </c>
      <c r="J7" s="24" t="s">
        <v>86</v>
      </c>
      <c r="K7" s="93"/>
      <c r="L7" s="87"/>
      <c r="M7" s="87"/>
      <c r="N7" s="89"/>
      <c r="O7" s="87"/>
      <c r="P7" s="91"/>
      <c r="Q7" s="91"/>
      <c r="R7" s="87"/>
      <c r="S7" s="91"/>
      <c r="T7" s="91"/>
      <c r="U7" s="23" t="s">
        <v>23</v>
      </c>
      <c r="V7" s="25" t="s">
        <v>73</v>
      </c>
      <c r="W7" s="24" t="s">
        <v>74</v>
      </c>
      <c r="X7" s="87"/>
      <c r="Y7" s="95"/>
      <c r="Z7" s="100"/>
      <c r="AA7" s="87"/>
      <c r="AB7" s="97"/>
    </row>
    <row r="8" spans="1:28" s="33" customFormat="1" ht="21.75" customHeight="1">
      <c r="A8" s="27" t="s">
        <v>24</v>
      </c>
      <c r="B8" s="28">
        <v>422</v>
      </c>
      <c r="C8" s="28">
        <v>58</v>
      </c>
      <c r="D8" s="28" t="s">
        <v>25</v>
      </c>
      <c r="E8" s="28">
        <v>12</v>
      </c>
      <c r="F8" s="28">
        <v>23</v>
      </c>
      <c r="G8" s="28">
        <v>372</v>
      </c>
      <c r="H8" s="28">
        <v>887</v>
      </c>
      <c r="I8" s="28">
        <v>100</v>
      </c>
      <c r="J8" s="66" t="s">
        <v>75</v>
      </c>
      <c r="K8" s="28">
        <v>39</v>
      </c>
      <c r="L8" s="28">
        <v>1166</v>
      </c>
      <c r="M8" s="28">
        <v>8</v>
      </c>
      <c r="N8" s="30">
        <v>19</v>
      </c>
      <c r="O8" s="28">
        <v>24</v>
      </c>
      <c r="P8" s="28" t="s">
        <v>25</v>
      </c>
      <c r="Q8" s="28" t="s">
        <v>25</v>
      </c>
      <c r="R8" s="28">
        <v>18</v>
      </c>
      <c r="S8" s="28">
        <v>1</v>
      </c>
      <c r="T8" s="28">
        <v>21</v>
      </c>
      <c r="U8" s="35">
        <f aca="true" t="shared" si="0" ref="U8:U14">SUM(K8:T8)</f>
        <v>1296</v>
      </c>
      <c r="V8" s="28">
        <v>100</v>
      </c>
      <c r="W8" s="72" t="s">
        <v>0</v>
      </c>
      <c r="X8" s="31">
        <v>-409</v>
      </c>
      <c r="Y8" s="28">
        <v>96</v>
      </c>
      <c r="Z8" s="28">
        <v>313</v>
      </c>
      <c r="AA8" s="32" t="s">
        <v>25</v>
      </c>
      <c r="AB8" s="36">
        <f>SUM(Y8:AA8)</f>
        <v>409</v>
      </c>
    </row>
    <row r="9" spans="1:28" s="33" customFormat="1" ht="21.75" customHeight="1">
      <c r="A9" s="34" t="s">
        <v>26</v>
      </c>
      <c r="B9" s="35">
        <v>466</v>
      </c>
      <c r="C9" s="35">
        <v>179</v>
      </c>
      <c r="D9" s="35">
        <v>98</v>
      </c>
      <c r="E9" s="35">
        <v>21</v>
      </c>
      <c r="F9" s="35">
        <v>126</v>
      </c>
      <c r="G9" s="35">
        <v>190</v>
      </c>
      <c r="H9" s="35">
        <v>1080</v>
      </c>
      <c r="I9" s="35">
        <v>122</v>
      </c>
      <c r="J9" s="67">
        <v>122</v>
      </c>
      <c r="K9" s="35">
        <v>100</v>
      </c>
      <c r="L9" s="35">
        <v>1109</v>
      </c>
      <c r="M9" s="35">
        <v>11</v>
      </c>
      <c r="N9" s="36">
        <v>39</v>
      </c>
      <c r="O9" s="35">
        <v>80</v>
      </c>
      <c r="P9" s="35" t="s">
        <v>25</v>
      </c>
      <c r="Q9" s="35" t="s">
        <v>25</v>
      </c>
      <c r="R9" s="35">
        <v>92</v>
      </c>
      <c r="S9" s="35" t="s">
        <v>25</v>
      </c>
      <c r="T9" s="35">
        <v>1</v>
      </c>
      <c r="U9" s="35">
        <f t="shared" si="0"/>
        <v>1432</v>
      </c>
      <c r="V9" s="35">
        <f>U9/1296*100</f>
        <v>110.49382716049382</v>
      </c>
      <c r="W9" s="73">
        <f>V9/V8*100</f>
        <v>110.49382716049382</v>
      </c>
      <c r="X9" s="37">
        <v>-352</v>
      </c>
      <c r="Y9" s="35">
        <v>195</v>
      </c>
      <c r="Z9" s="35">
        <v>157</v>
      </c>
      <c r="AA9" s="29" t="s">
        <v>25</v>
      </c>
      <c r="AB9" s="36">
        <f aca="true" t="shared" si="1" ref="AB9:AB36">SUM(Y9:AA9)</f>
        <v>352</v>
      </c>
    </row>
    <row r="10" spans="1:28" s="33" customFormat="1" ht="20.25" customHeight="1">
      <c r="A10" s="34"/>
      <c r="B10" s="35"/>
      <c r="C10" s="35"/>
      <c r="D10" s="35"/>
      <c r="E10" s="35"/>
      <c r="F10" s="35"/>
      <c r="G10" s="35"/>
      <c r="H10" s="35"/>
      <c r="J10" s="67"/>
      <c r="K10" s="35"/>
      <c r="L10" s="35"/>
      <c r="M10" s="35"/>
      <c r="N10" s="36"/>
      <c r="O10" s="35"/>
      <c r="P10" s="35"/>
      <c r="Q10" s="35"/>
      <c r="R10" s="35"/>
      <c r="S10" s="35"/>
      <c r="T10" s="35"/>
      <c r="U10" s="35"/>
      <c r="V10" s="35"/>
      <c r="W10" s="73">
        <f aca="true" t="shared" si="2" ref="W10:W39">V10/V9*100</f>
        <v>0</v>
      </c>
      <c r="X10" s="37"/>
      <c r="Y10" s="35"/>
      <c r="Z10" s="35"/>
      <c r="AA10" s="29"/>
      <c r="AB10" s="36"/>
    </row>
    <row r="11" spans="1:28" s="33" customFormat="1" ht="22.5" customHeight="1">
      <c r="A11" s="34" t="s">
        <v>27</v>
      </c>
      <c r="B11" s="35">
        <v>882</v>
      </c>
      <c r="C11" s="35">
        <v>78</v>
      </c>
      <c r="D11" s="35">
        <v>454</v>
      </c>
      <c r="E11" s="35">
        <v>28</v>
      </c>
      <c r="F11" s="35">
        <v>53</v>
      </c>
      <c r="G11" s="35">
        <v>249</v>
      </c>
      <c r="H11" s="35">
        <v>1744</v>
      </c>
      <c r="I11" s="35">
        <v>197</v>
      </c>
      <c r="J11" s="67">
        <v>161</v>
      </c>
      <c r="K11" s="35">
        <v>122</v>
      </c>
      <c r="L11" s="35">
        <v>1358</v>
      </c>
      <c r="M11" s="35">
        <v>17</v>
      </c>
      <c r="N11" s="36">
        <v>45</v>
      </c>
      <c r="O11" s="35">
        <v>114</v>
      </c>
      <c r="P11" s="35" t="s">
        <v>25</v>
      </c>
      <c r="Q11" s="35" t="s">
        <v>25</v>
      </c>
      <c r="R11" s="35">
        <v>137</v>
      </c>
      <c r="S11" s="35" t="s">
        <v>25</v>
      </c>
      <c r="T11" s="35">
        <v>125</v>
      </c>
      <c r="U11" s="35">
        <f t="shared" si="0"/>
        <v>1918</v>
      </c>
      <c r="V11" s="35">
        <f aca="true" t="shared" si="3" ref="V11:V39">U11/1296*100</f>
        <v>147.99382716049382</v>
      </c>
      <c r="W11" s="73">
        <f>V11/V9*100</f>
        <v>133.9385474860335</v>
      </c>
      <c r="X11" s="37">
        <v>-174</v>
      </c>
      <c r="Y11" s="35">
        <v>105</v>
      </c>
      <c r="Z11" s="35">
        <v>69</v>
      </c>
      <c r="AA11" s="29" t="s">
        <v>25</v>
      </c>
      <c r="AB11" s="36">
        <f t="shared" si="1"/>
        <v>174</v>
      </c>
    </row>
    <row r="12" spans="1:28" s="33" customFormat="1" ht="22.5" customHeight="1">
      <c r="A12" s="34" t="s">
        <v>28</v>
      </c>
      <c r="B12" s="35">
        <v>1482</v>
      </c>
      <c r="C12" s="35">
        <v>90</v>
      </c>
      <c r="D12" s="35">
        <v>560</v>
      </c>
      <c r="E12" s="35">
        <v>34</v>
      </c>
      <c r="F12" s="35">
        <v>13</v>
      </c>
      <c r="G12" s="35">
        <v>152</v>
      </c>
      <c r="H12" s="35">
        <v>2333</v>
      </c>
      <c r="I12" s="35">
        <v>263</v>
      </c>
      <c r="J12" s="67">
        <v>134</v>
      </c>
      <c r="K12" s="35">
        <v>151</v>
      </c>
      <c r="L12" s="35">
        <v>1408</v>
      </c>
      <c r="M12" s="35">
        <v>21</v>
      </c>
      <c r="N12" s="36">
        <v>39</v>
      </c>
      <c r="O12" s="35">
        <v>138</v>
      </c>
      <c r="P12" s="35" t="s">
        <v>25</v>
      </c>
      <c r="Q12" s="35" t="s">
        <v>25</v>
      </c>
      <c r="R12" s="35">
        <v>67</v>
      </c>
      <c r="S12" s="35">
        <v>480</v>
      </c>
      <c r="T12" s="35">
        <v>5</v>
      </c>
      <c r="U12" s="35">
        <f t="shared" si="0"/>
        <v>2309</v>
      </c>
      <c r="V12" s="35">
        <f t="shared" si="3"/>
        <v>178.1635802469136</v>
      </c>
      <c r="W12" s="73">
        <f t="shared" si="2"/>
        <v>120.38581856100106</v>
      </c>
      <c r="X12" s="37">
        <v>24</v>
      </c>
      <c r="Y12" s="35">
        <v>29</v>
      </c>
      <c r="Z12" s="35" t="s">
        <v>25</v>
      </c>
      <c r="AA12" s="29" t="s">
        <v>25</v>
      </c>
      <c r="AB12" s="36">
        <f t="shared" si="1"/>
        <v>29</v>
      </c>
    </row>
    <row r="13" spans="1:28" s="33" customFormat="1" ht="22.5" customHeight="1">
      <c r="A13" s="34" t="s">
        <v>29</v>
      </c>
      <c r="B13" s="35">
        <v>1023</v>
      </c>
      <c r="C13" s="35">
        <v>4</v>
      </c>
      <c r="D13" s="35">
        <v>362</v>
      </c>
      <c r="E13" s="35">
        <v>21</v>
      </c>
      <c r="F13" s="35">
        <v>19</v>
      </c>
      <c r="G13" s="35">
        <v>44</v>
      </c>
      <c r="H13" s="35">
        <v>1473</v>
      </c>
      <c r="I13" s="35">
        <v>332</v>
      </c>
      <c r="J13" s="67">
        <v>126</v>
      </c>
      <c r="K13" s="35">
        <v>132</v>
      </c>
      <c r="L13" s="35">
        <v>1012</v>
      </c>
      <c r="M13" s="35">
        <v>22</v>
      </c>
      <c r="N13" s="36">
        <v>19</v>
      </c>
      <c r="O13" s="35">
        <v>81</v>
      </c>
      <c r="P13" s="35" t="s">
        <v>25</v>
      </c>
      <c r="Q13" s="35" t="s">
        <v>25</v>
      </c>
      <c r="R13" s="35">
        <v>34</v>
      </c>
      <c r="S13" s="35">
        <v>259</v>
      </c>
      <c r="T13" s="35">
        <v>44</v>
      </c>
      <c r="U13" s="35">
        <f t="shared" si="0"/>
        <v>1603</v>
      </c>
      <c r="V13" s="35">
        <f t="shared" si="3"/>
        <v>123.68827160493827</v>
      </c>
      <c r="W13" s="73">
        <f t="shared" si="2"/>
        <v>69.42399307059331</v>
      </c>
      <c r="X13" s="37">
        <v>-130</v>
      </c>
      <c r="Y13" s="35">
        <v>17</v>
      </c>
      <c r="Z13" s="35">
        <v>113</v>
      </c>
      <c r="AA13" s="29" t="s">
        <v>25</v>
      </c>
      <c r="AB13" s="36">
        <f t="shared" si="1"/>
        <v>130</v>
      </c>
    </row>
    <row r="14" spans="1:28" s="33" customFormat="1" ht="22.5" customHeight="1">
      <c r="A14" s="34" t="s">
        <v>30</v>
      </c>
      <c r="B14" s="35">
        <v>2658</v>
      </c>
      <c r="C14" s="35">
        <v>75</v>
      </c>
      <c r="D14" s="35">
        <v>743</v>
      </c>
      <c r="E14" s="35">
        <v>44</v>
      </c>
      <c r="F14" s="35">
        <v>20</v>
      </c>
      <c r="G14" s="35">
        <v>92</v>
      </c>
      <c r="H14" s="35">
        <v>3632</v>
      </c>
      <c r="I14" s="35">
        <v>409</v>
      </c>
      <c r="J14" s="67">
        <v>123</v>
      </c>
      <c r="K14" s="35">
        <v>240</v>
      </c>
      <c r="L14" s="35">
        <v>2449</v>
      </c>
      <c r="M14" s="35">
        <v>45</v>
      </c>
      <c r="N14" s="36">
        <v>31</v>
      </c>
      <c r="O14" s="35">
        <v>161</v>
      </c>
      <c r="P14" s="35" t="s">
        <v>25</v>
      </c>
      <c r="Q14" s="35" t="s">
        <v>25</v>
      </c>
      <c r="R14" s="35">
        <v>62</v>
      </c>
      <c r="S14" s="35">
        <v>751</v>
      </c>
      <c r="T14" s="35">
        <v>46</v>
      </c>
      <c r="U14" s="35">
        <f t="shared" si="0"/>
        <v>3785</v>
      </c>
      <c r="V14" s="35">
        <f t="shared" si="3"/>
        <v>292.0524691358024</v>
      </c>
      <c r="W14" s="73">
        <f t="shared" si="2"/>
        <v>236.11977542108545</v>
      </c>
      <c r="X14" s="37">
        <v>-153</v>
      </c>
      <c r="Y14" s="35">
        <v>34</v>
      </c>
      <c r="Z14" s="35">
        <v>119</v>
      </c>
      <c r="AA14" s="29" t="s">
        <v>25</v>
      </c>
      <c r="AB14" s="36">
        <f t="shared" si="1"/>
        <v>153</v>
      </c>
    </row>
    <row r="15" spans="1:28" s="33" customFormat="1" ht="22.5" customHeight="1">
      <c r="A15" s="34" t="s">
        <v>31</v>
      </c>
      <c r="B15" s="35">
        <v>3106</v>
      </c>
      <c r="C15" s="35">
        <v>144</v>
      </c>
      <c r="D15" s="35">
        <v>483</v>
      </c>
      <c r="E15" s="35">
        <v>61</v>
      </c>
      <c r="F15" s="35">
        <v>63</v>
      </c>
      <c r="G15" s="35">
        <v>90</v>
      </c>
      <c r="H15" s="35">
        <v>3947</v>
      </c>
      <c r="I15" s="35">
        <v>445</v>
      </c>
      <c r="J15" s="67">
        <v>108</v>
      </c>
      <c r="K15" s="35">
        <v>303</v>
      </c>
      <c r="L15" s="35">
        <v>3058</v>
      </c>
      <c r="M15" s="35">
        <v>82</v>
      </c>
      <c r="N15" s="36">
        <v>133</v>
      </c>
      <c r="O15" s="35">
        <v>213</v>
      </c>
      <c r="P15" s="35" t="s">
        <v>25</v>
      </c>
      <c r="Q15" s="35" t="s">
        <v>25</v>
      </c>
      <c r="R15" s="35">
        <v>76</v>
      </c>
      <c r="S15" s="35">
        <v>3</v>
      </c>
      <c r="T15" s="35">
        <v>27</v>
      </c>
      <c r="U15" s="35">
        <f>SUM(K15:T15)</f>
        <v>3895</v>
      </c>
      <c r="V15" s="35">
        <f t="shared" si="3"/>
        <v>300.5401234567901</v>
      </c>
      <c r="W15" s="73">
        <f t="shared" si="2"/>
        <v>102.90620871862617</v>
      </c>
      <c r="X15" s="37">
        <v>52</v>
      </c>
      <c r="Y15" s="35">
        <v>2</v>
      </c>
      <c r="Z15" s="35" t="s">
        <v>25</v>
      </c>
      <c r="AA15" s="29" t="s">
        <v>25</v>
      </c>
      <c r="AB15" s="36">
        <f t="shared" si="1"/>
        <v>2</v>
      </c>
    </row>
    <row r="16" spans="1:28" s="33" customFormat="1" ht="20.25" customHeight="1">
      <c r="A16" s="34"/>
      <c r="B16" s="35"/>
      <c r="C16" s="35"/>
      <c r="D16" s="35"/>
      <c r="E16" s="35"/>
      <c r="F16" s="35"/>
      <c r="G16" s="35"/>
      <c r="H16" s="35"/>
      <c r="J16" s="67"/>
      <c r="K16" s="35"/>
      <c r="L16" s="35"/>
      <c r="M16" s="35"/>
      <c r="N16" s="36"/>
      <c r="O16" s="35"/>
      <c r="P16" s="35"/>
      <c r="Q16" s="35"/>
      <c r="R16" s="35"/>
      <c r="S16" s="35"/>
      <c r="T16" s="35"/>
      <c r="U16" s="35"/>
      <c r="V16" s="35"/>
      <c r="W16" s="73">
        <f t="shared" si="2"/>
        <v>0</v>
      </c>
      <c r="X16" s="37"/>
      <c r="Y16" s="35"/>
      <c r="Z16" s="35"/>
      <c r="AA16" s="29"/>
      <c r="AB16" s="36"/>
    </row>
    <row r="17" spans="1:28" s="33" customFormat="1" ht="22.5" customHeight="1">
      <c r="A17" s="34" t="s">
        <v>32</v>
      </c>
      <c r="B17" s="35">
        <v>3367</v>
      </c>
      <c r="C17" s="35">
        <v>305</v>
      </c>
      <c r="D17" s="35">
        <v>106</v>
      </c>
      <c r="E17" s="35">
        <v>69</v>
      </c>
      <c r="F17" s="35">
        <v>106</v>
      </c>
      <c r="G17" s="35">
        <v>98</v>
      </c>
      <c r="H17" s="35">
        <v>4051</v>
      </c>
      <c r="I17" s="35">
        <v>457</v>
      </c>
      <c r="J17" s="67">
        <v>103</v>
      </c>
      <c r="K17" s="35">
        <v>391</v>
      </c>
      <c r="L17" s="35">
        <v>3231</v>
      </c>
      <c r="M17" s="35">
        <v>148</v>
      </c>
      <c r="N17" s="36">
        <v>136</v>
      </c>
      <c r="O17" s="35">
        <v>247</v>
      </c>
      <c r="P17" s="35" t="s">
        <v>25</v>
      </c>
      <c r="Q17" s="35" t="s">
        <v>25</v>
      </c>
      <c r="R17" s="35">
        <v>63</v>
      </c>
      <c r="S17" s="35">
        <v>2</v>
      </c>
      <c r="T17" s="35">
        <v>8</v>
      </c>
      <c r="U17" s="35">
        <f aca="true" t="shared" si="4" ref="U17:U39">SUM(K17:T17)</f>
        <v>4226</v>
      </c>
      <c r="V17" s="35">
        <f t="shared" si="3"/>
        <v>326.08024691358025</v>
      </c>
      <c r="W17" s="73">
        <f>V17/V15*100</f>
        <v>108.49807445442876</v>
      </c>
      <c r="X17" s="37">
        <v>-175</v>
      </c>
      <c r="Y17" s="35" t="s">
        <v>25</v>
      </c>
      <c r="Z17" s="35">
        <v>175</v>
      </c>
      <c r="AA17" s="29" t="s">
        <v>25</v>
      </c>
      <c r="AB17" s="36">
        <f t="shared" si="1"/>
        <v>175</v>
      </c>
    </row>
    <row r="18" spans="1:28" s="33" customFormat="1" ht="22.5" customHeight="1">
      <c r="A18" s="34" t="s">
        <v>33</v>
      </c>
      <c r="B18" s="35">
        <v>4343</v>
      </c>
      <c r="C18" s="35">
        <v>409</v>
      </c>
      <c r="D18" s="35">
        <v>390</v>
      </c>
      <c r="E18" s="35">
        <v>84</v>
      </c>
      <c r="F18" s="35">
        <v>25</v>
      </c>
      <c r="G18" s="35">
        <v>203</v>
      </c>
      <c r="H18" s="35">
        <v>5454</v>
      </c>
      <c r="I18" s="35">
        <v>615</v>
      </c>
      <c r="J18" s="67">
        <v>135</v>
      </c>
      <c r="K18" s="35">
        <v>427</v>
      </c>
      <c r="L18" s="35">
        <v>4154</v>
      </c>
      <c r="M18" s="35">
        <v>173</v>
      </c>
      <c r="N18" s="36">
        <v>153</v>
      </c>
      <c r="O18" s="35">
        <v>258</v>
      </c>
      <c r="P18" s="35" t="s">
        <v>25</v>
      </c>
      <c r="Q18" s="35" t="s">
        <v>25</v>
      </c>
      <c r="R18" s="35">
        <v>60</v>
      </c>
      <c r="S18" s="35">
        <v>153</v>
      </c>
      <c r="T18" s="35">
        <v>31</v>
      </c>
      <c r="U18" s="35">
        <f t="shared" si="4"/>
        <v>5409</v>
      </c>
      <c r="V18" s="35">
        <f t="shared" si="3"/>
        <v>417.3611111111111</v>
      </c>
      <c r="W18" s="73">
        <f t="shared" si="2"/>
        <v>127.99337434926643</v>
      </c>
      <c r="X18" s="37">
        <v>45</v>
      </c>
      <c r="Y18" s="35" t="s">
        <v>25</v>
      </c>
      <c r="Z18" s="35" t="s">
        <v>25</v>
      </c>
      <c r="AA18" s="29" t="s">
        <v>25</v>
      </c>
      <c r="AB18" s="36"/>
    </row>
    <row r="19" spans="1:28" s="33" customFormat="1" ht="22.5" customHeight="1">
      <c r="A19" s="34" t="s">
        <v>34</v>
      </c>
      <c r="B19" s="35">
        <v>5332</v>
      </c>
      <c r="C19" s="35">
        <v>416</v>
      </c>
      <c r="D19" s="35">
        <v>505</v>
      </c>
      <c r="E19" s="35">
        <v>115</v>
      </c>
      <c r="F19" s="35">
        <v>135</v>
      </c>
      <c r="G19" s="35">
        <v>165</v>
      </c>
      <c r="H19" s="35">
        <v>6668</v>
      </c>
      <c r="I19" s="35">
        <v>752</v>
      </c>
      <c r="J19" s="67">
        <v>122</v>
      </c>
      <c r="K19" s="35">
        <v>437</v>
      </c>
      <c r="L19" s="35">
        <v>5292</v>
      </c>
      <c r="M19" s="35">
        <v>186</v>
      </c>
      <c r="N19" s="36">
        <v>194</v>
      </c>
      <c r="O19" s="35">
        <v>411</v>
      </c>
      <c r="P19" s="35" t="s">
        <v>25</v>
      </c>
      <c r="Q19" s="35" t="s">
        <v>25</v>
      </c>
      <c r="R19" s="35">
        <v>58</v>
      </c>
      <c r="S19" s="35">
        <v>419</v>
      </c>
      <c r="T19" s="35">
        <v>23</v>
      </c>
      <c r="U19" s="35">
        <f t="shared" si="4"/>
        <v>7020</v>
      </c>
      <c r="V19" s="35">
        <f t="shared" si="3"/>
        <v>541.6666666666667</v>
      </c>
      <c r="W19" s="73">
        <f t="shared" si="2"/>
        <v>129.78369384359402</v>
      </c>
      <c r="X19" s="37">
        <v>-352</v>
      </c>
      <c r="Y19" s="35">
        <v>400</v>
      </c>
      <c r="Z19" s="35" t="s">
        <v>25</v>
      </c>
      <c r="AA19" s="29" t="s">
        <v>25</v>
      </c>
      <c r="AB19" s="36">
        <f t="shared" si="1"/>
        <v>400</v>
      </c>
    </row>
    <row r="20" spans="1:28" s="33" customFormat="1" ht="22.5" customHeight="1">
      <c r="A20" s="34" t="s">
        <v>35</v>
      </c>
      <c r="B20" s="35">
        <v>5002</v>
      </c>
      <c r="C20" s="35">
        <v>659</v>
      </c>
      <c r="D20" s="35">
        <v>1073</v>
      </c>
      <c r="E20" s="35">
        <v>125</v>
      </c>
      <c r="F20" s="35">
        <v>137</v>
      </c>
      <c r="G20" s="35">
        <v>769</v>
      </c>
      <c r="H20" s="35">
        <v>7765</v>
      </c>
      <c r="I20" s="35">
        <v>875</v>
      </c>
      <c r="J20" s="67">
        <v>117</v>
      </c>
      <c r="K20" s="35">
        <v>501</v>
      </c>
      <c r="L20" s="35">
        <v>5892</v>
      </c>
      <c r="M20" s="35">
        <v>223</v>
      </c>
      <c r="N20" s="36">
        <v>144</v>
      </c>
      <c r="O20" s="35">
        <v>421</v>
      </c>
      <c r="P20" s="35" t="s">
        <v>25</v>
      </c>
      <c r="Q20" s="35" t="s">
        <v>25</v>
      </c>
      <c r="R20" s="35">
        <v>109</v>
      </c>
      <c r="S20" s="35">
        <v>552</v>
      </c>
      <c r="T20" s="35">
        <v>43</v>
      </c>
      <c r="U20" s="35">
        <f t="shared" si="4"/>
        <v>7885</v>
      </c>
      <c r="V20" s="35">
        <f t="shared" si="3"/>
        <v>608.4104938271605</v>
      </c>
      <c r="W20" s="73">
        <f t="shared" si="2"/>
        <v>112.32193732193731</v>
      </c>
      <c r="X20" s="37">
        <v>-120</v>
      </c>
      <c r="Y20" s="35" t="s">
        <v>25</v>
      </c>
      <c r="Z20" s="35">
        <v>120</v>
      </c>
      <c r="AA20" s="29" t="s">
        <v>25</v>
      </c>
      <c r="AB20" s="36">
        <f t="shared" si="1"/>
        <v>120</v>
      </c>
    </row>
    <row r="21" spans="1:28" s="33" customFormat="1" ht="22.5" customHeight="1">
      <c r="A21" s="34" t="s">
        <v>36</v>
      </c>
      <c r="B21" s="35">
        <v>5640</v>
      </c>
      <c r="C21" s="35">
        <v>639</v>
      </c>
      <c r="D21" s="35">
        <v>1352</v>
      </c>
      <c r="E21" s="35">
        <v>142</v>
      </c>
      <c r="F21" s="35">
        <v>114</v>
      </c>
      <c r="G21" s="35">
        <v>361</v>
      </c>
      <c r="H21" s="35">
        <v>8248</v>
      </c>
      <c r="I21" s="35">
        <v>930</v>
      </c>
      <c r="J21" s="67">
        <v>106</v>
      </c>
      <c r="K21" s="35">
        <v>619</v>
      </c>
      <c r="L21" s="35">
        <v>6777</v>
      </c>
      <c r="M21" s="35">
        <v>264</v>
      </c>
      <c r="N21" s="36">
        <v>180</v>
      </c>
      <c r="O21" s="35">
        <v>425</v>
      </c>
      <c r="P21" s="35" t="s">
        <v>25</v>
      </c>
      <c r="Q21" s="35" t="s">
        <v>25</v>
      </c>
      <c r="R21" s="35">
        <v>372</v>
      </c>
      <c r="S21" s="35">
        <v>62</v>
      </c>
      <c r="T21" s="35">
        <v>15</v>
      </c>
      <c r="U21" s="35">
        <f t="shared" si="4"/>
        <v>8714</v>
      </c>
      <c r="V21" s="35">
        <f t="shared" si="3"/>
        <v>672.3765432098766</v>
      </c>
      <c r="W21" s="73">
        <f t="shared" si="2"/>
        <v>110.5136334812936</v>
      </c>
      <c r="X21" s="37">
        <v>-466</v>
      </c>
      <c r="Y21" s="35">
        <v>400</v>
      </c>
      <c r="Z21" s="35">
        <v>66</v>
      </c>
      <c r="AA21" s="29" t="s">
        <v>25</v>
      </c>
      <c r="AB21" s="36">
        <f t="shared" si="1"/>
        <v>466</v>
      </c>
    </row>
    <row r="22" spans="1:28" s="33" customFormat="1" ht="19.5" customHeight="1">
      <c r="A22" s="34"/>
      <c r="B22" s="35"/>
      <c r="C22" s="35"/>
      <c r="D22" s="35"/>
      <c r="E22" s="35"/>
      <c r="F22" s="35"/>
      <c r="G22" s="35"/>
      <c r="H22" s="35"/>
      <c r="J22" s="67"/>
      <c r="K22" s="35"/>
      <c r="L22" s="35"/>
      <c r="M22" s="35"/>
      <c r="N22" s="36"/>
      <c r="O22" s="35"/>
      <c r="P22" s="35"/>
      <c r="Q22" s="35"/>
      <c r="R22" s="35"/>
      <c r="S22" s="35"/>
      <c r="T22" s="35"/>
      <c r="U22" s="35"/>
      <c r="V22" s="35"/>
      <c r="W22" s="73">
        <f t="shared" si="2"/>
        <v>0</v>
      </c>
      <c r="X22" s="37"/>
      <c r="Y22" s="35"/>
      <c r="Z22" s="35"/>
      <c r="AA22" s="29"/>
      <c r="AB22" s="36"/>
    </row>
    <row r="23" spans="1:28" s="33" customFormat="1" ht="21.75" customHeight="1">
      <c r="A23" s="34" t="s">
        <v>37</v>
      </c>
      <c r="B23" s="35">
        <v>5860</v>
      </c>
      <c r="C23" s="35">
        <v>936</v>
      </c>
      <c r="D23" s="35">
        <v>1177</v>
      </c>
      <c r="E23" s="35">
        <v>166</v>
      </c>
      <c r="F23" s="35">
        <v>550</v>
      </c>
      <c r="G23" s="35">
        <v>140</v>
      </c>
      <c r="H23" s="35">
        <v>8829</v>
      </c>
      <c r="I23" s="35">
        <v>995</v>
      </c>
      <c r="J23" s="67">
        <v>107</v>
      </c>
      <c r="K23" s="35">
        <v>666</v>
      </c>
      <c r="L23" s="35">
        <v>7033</v>
      </c>
      <c r="M23" s="35">
        <v>313</v>
      </c>
      <c r="N23" s="36">
        <v>507</v>
      </c>
      <c r="O23" s="35">
        <v>598</v>
      </c>
      <c r="P23" s="35" t="s">
        <v>25</v>
      </c>
      <c r="Q23" s="35" t="s">
        <v>25</v>
      </c>
      <c r="R23" s="35">
        <v>552</v>
      </c>
      <c r="S23" s="35">
        <v>3</v>
      </c>
      <c r="T23" s="35">
        <v>47</v>
      </c>
      <c r="U23" s="35">
        <f t="shared" si="4"/>
        <v>9719</v>
      </c>
      <c r="V23" s="35">
        <f t="shared" si="3"/>
        <v>749.9228395061729</v>
      </c>
      <c r="W23" s="73">
        <f>V23/V21*100</f>
        <v>111.533165021804</v>
      </c>
      <c r="X23" s="37">
        <v>-890</v>
      </c>
      <c r="Y23" s="35">
        <v>500</v>
      </c>
      <c r="Z23" s="35">
        <v>350</v>
      </c>
      <c r="AA23" s="29">
        <v>40</v>
      </c>
      <c r="AB23" s="36">
        <f t="shared" si="1"/>
        <v>890</v>
      </c>
    </row>
    <row r="24" spans="1:28" s="33" customFormat="1" ht="21.75" customHeight="1">
      <c r="A24" s="34" t="s">
        <v>38</v>
      </c>
      <c r="B24" s="35">
        <v>6323</v>
      </c>
      <c r="C24" s="35">
        <v>790</v>
      </c>
      <c r="D24" s="35">
        <v>1179</v>
      </c>
      <c r="E24" s="35">
        <v>220</v>
      </c>
      <c r="F24" s="35">
        <v>314</v>
      </c>
      <c r="G24" s="35">
        <v>80</v>
      </c>
      <c r="H24" s="35">
        <v>8906</v>
      </c>
      <c r="I24" s="35">
        <v>1004</v>
      </c>
      <c r="J24" s="67">
        <v>101</v>
      </c>
      <c r="K24" s="35">
        <v>715</v>
      </c>
      <c r="L24" s="35">
        <v>7600</v>
      </c>
      <c r="M24" s="35">
        <v>283</v>
      </c>
      <c r="N24" s="36">
        <v>438</v>
      </c>
      <c r="O24" s="35">
        <v>686</v>
      </c>
      <c r="P24" s="35" t="s">
        <v>25</v>
      </c>
      <c r="Q24" s="35" t="s">
        <v>25</v>
      </c>
      <c r="R24" s="35">
        <v>369</v>
      </c>
      <c r="S24" s="35">
        <v>26</v>
      </c>
      <c r="T24" s="35">
        <v>16</v>
      </c>
      <c r="U24" s="35">
        <f t="shared" si="4"/>
        <v>10133</v>
      </c>
      <c r="V24" s="35">
        <f t="shared" si="3"/>
        <v>781.8672839506172</v>
      </c>
      <c r="W24" s="73">
        <f t="shared" si="2"/>
        <v>104.25969749974276</v>
      </c>
      <c r="X24" s="37">
        <v>-1227</v>
      </c>
      <c r="Y24" s="35">
        <v>600</v>
      </c>
      <c r="Z24" s="35">
        <v>343</v>
      </c>
      <c r="AA24" s="29">
        <v>284</v>
      </c>
      <c r="AB24" s="36">
        <f t="shared" si="1"/>
        <v>1227</v>
      </c>
    </row>
    <row r="25" spans="1:28" s="33" customFormat="1" ht="21.75" customHeight="1">
      <c r="A25" s="34" t="s">
        <v>39</v>
      </c>
      <c r="B25" s="35">
        <v>7638</v>
      </c>
      <c r="C25" s="35">
        <v>1673</v>
      </c>
      <c r="D25" s="35">
        <v>1049</v>
      </c>
      <c r="E25" s="35">
        <v>291</v>
      </c>
      <c r="F25" s="35">
        <v>322</v>
      </c>
      <c r="G25" s="35">
        <v>130</v>
      </c>
      <c r="H25" s="35">
        <v>11103</v>
      </c>
      <c r="I25" s="35">
        <v>1252</v>
      </c>
      <c r="J25" s="67">
        <v>125</v>
      </c>
      <c r="K25" s="35">
        <v>880</v>
      </c>
      <c r="L25" s="35">
        <v>8292</v>
      </c>
      <c r="M25" s="35">
        <v>326</v>
      </c>
      <c r="N25" s="36">
        <v>490</v>
      </c>
      <c r="O25" s="35">
        <v>901</v>
      </c>
      <c r="P25" s="35" t="s">
        <v>25</v>
      </c>
      <c r="Q25" s="35" t="s">
        <v>25</v>
      </c>
      <c r="R25" s="35">
        <v>647</v>
      </c>
      <c r="S25" s="35">
        <v>141</v>
      </c>
      <c r="T25" s="35">
        <v>12</v>
      </c>
      <c r="U25" s="35">
        <f t="shared" si="4"/>
        <v>11689</v>
      </c>
      <c r="V25" s="35">
        <f t="shared" si="3"/>
        <v>901.929012345679</v>
      </c>
      <c r="W25" s="73">
        <f t="shared" si="2"/>
        <v>115.3557682818514</v>
      </c>
      <c r="X25" s="37">
        <v>-586</v>
      </c>
      <c r="Y25" s="35">
        <v>800</v>
      </c>
      <c r="Z25" s="35" t="s">
        <v>25</v>
      </c>
      <c r="AA25" s="29" t="s">
        <v>25</v>
      </c>
      <c r="AB25" s="36">
        <f t="shared" si="1"/>
        <v>800</v>
      </c>
    </row>
    <row r="26" spans="1:28" s="33" customFormat="1" ht="21.75" customHeight="1">
      <c r="A26" s="34" t="s">
        <v>40</v>
      </c>
      <c r="B26" s="35">
        <v>9283</v>
      </c>
      <c r="C26" s="35">
        <v>2497</v>
      </c>
      <c r="D26" s="35">
        <v>888</v>
      </c>
      <c r="E26" s="35">
        <v>363</v>
      </c>
      <c r="F26" s="35">
        <v>932</v>
      </c>
      <c r="G26" s="35">
        <v>109</v>
      </c>
      <c r="H26" s="35">
        <v>14072</v>
      </c>
      <c r="I26" s="35">
        <v>1587</v>
      </c>
      <c r="J26" s="67">
        <v>127</v>
      </c>
      <c r="K26" s="35">
        <v>912</v>
      </c>
      <c r="L26" s="35">
        <v>9294</v>
      </c>
      <c r="M26" s="35">
        <v>380</v>
      </c>
      <c r="N26" s="36">
        <v>2211</v>
      </c>
      <c r="O26" s="35">
        <v>1180</v>
      </c>
      <c r="P26" s="35" t="s">
        <v>25</v>
      </c>
      <c r="Q26" s="35" t="s">
        <v>25</v>
      </c>
      <c r="R26" s="35">
        <v>927</v>
      </c>
      <c r="S26" s="35">
        <v>90</v>
      </c>
      <c r="T26" s="35">
        <v>16</v>
      </c>
      <c r="U26" s="35">
        <f t="shared" si="4"/>
        <v>15010</v>
      </c>
      <c r="V26" s="35">
        <f t="shared" si="3"/>
        <v>1158.179012345679</v>
      </c>
      <c r="W26" s="73">
        <f t="shared" si="2"/>
        <v>128.41132688852767</v>
      </c>
      <c r="X26" s="37">
        <v>-938</v>
      </c>
      <c r="Y26" s="35">
        <v>1200</v>
      </c>
      <c r="Z26" s="35" t="s">
        <v>25</v>
      </c>
      <c r="AA26" s="29" t="s">
        <v>25</v>
      </c>
      <c r="AB26" s="36">
        <f t="shared" si="1"/>
        <v>1200</v>
      </c>
    </row>
    <row r="27" spans="1:28" s="33" customFormat="1" ht="21.75" customHeight="1">
      <c r="A27" s="34" t="s">
        <v>41</v>
      </c>
      <c r="B27" s="35">
        <v>10529</v>
      </c>
      <c r="C27" s="35">
        <v>2116</v>
      </c>
      <c r="D27" s="35">
        <v>778</v>
      </c>
      <c r="E27" s="35">
        <v>419</v>
      </c>
      <c r="F27" s="35">
        <v>152</v>
      </c>
      <c r="G27" s="35">
        <v>137</v>
      </c>
      <c r="H27" s="35">
        <v>14131</v>
      </c>
      <c r="I27" s="35">
        <v>1593</v>
      </c>
      <c r="J27" s="67">
        <v>100</v>
      </c>
      <c r="K27" s="35">
        <v>1121</v>
      </c>
      <c r="L27" s="35">
        <v>11257</v>
      </c>
      <c r="M27" s="35">
        <v>625</v>
      </c>
      <c r="N27" s="36">
        <v>816</v>
      </c>
      <c r="O27" s="35">
        <v>550</v>
      </c>
      <c r="P27" s="35" t="s">
        <v>25</v>
      </c>
      <c r="Q27" s="35" t="s">
        <v>25</v>
      </c>
      <c r="R27" s="35">
        <v>728</v>
      </c>
      <c r="S27" s="35">
        <v>28</v>
      </c>
      <c r="T27" s="35">
        <v>32</v>
      </c>
      <c r="U27" s="35">
        <f t="shared" si="4"/>
        <v>15157</v>
      </c>
      <c r="V27" s="35">
        <f t="shared" si="3"/>
        <v>1169.5216049382716</v>
      </c>
      <c r="W27" s="73">
        <f t="shared" si="2"/>
        <v>100.97934710193204</v>
      </c>
      <c r="X27" s="37">
        <v>-1026</v>
      </c>
      <c r="Y27" s="35">
        <v>2100</v>
      </c>
      <c r="Z27" s="35" t="s">
        <v>25</v>
      </c>
      <c r="AA27" s="29" t="s">
        <v>25</v>
      </c>
      <c r="AB27" s="36">
        <f t="shared" si="1"/>
        <v>2100</v>
      </c>
    </row>
    <row r="28" spans="1:28" s="33" customFormat="1" ht="19.5" customHeight="1">
      <c r="A28" s="34"/>
      <c r="B28" s="35"/>
      <c r="C28" s="35"/>
      <c r="D28" s="35"/>
      <c r="E28" s="35"/>
      <c r="F28" s="35"/>
      <c r="G28" s="35"/>
      <c r="H28" s="35"/>
      <c r="I28" s="35"/>
      <c r="J28" s="67"/>
      <c r="K28" s="35"/>
      <c r="L28" s="35"/>
      <c r="M28" s="35"/>
      <c r="N28" s="36"/>
      <c r="O28" s="35"/>
      <c r="P28" s="35"/>
      <c r="Q28" s="35"/>
      <c r="R28" s="35"/>
      <c r="S28" s="35"/>
      <c r="T28" s="35"/>
      <c r="U28" s="35"/>
      <c r="V28" s="35"/>
      <c r="W28" s="73">
        <f t="shared" si="2"/>
        <v>0</v>
      </c>
      <c r="X28" s="37"/>
      <c r="Y28" s="35"/>
      <c r="Z28" s="35"/>
      <c r="AA28" s="29"/>
      <c r="AB28" s="36"/>
    </row>
    <row r="29" spans="1:28" s="33" customFormat="1" ht="22.5" customHeight="1">
      <c r="A29" s="34" t="s">
        <v>42</v>
      </c>
      <c r="B29" s="35">
        <v>11999</v>
      </c>
      <c r="C29" s="35">
        <v>3600</v>
      </c>
      <c r="D29" s="35">
        <v>629</v>
      </c>
      <c r="E29" s="35">
        <v>469</v>
      </c>
      <c r="F29" s="35">
        <v>919</v>
      </c>
      <c r="G29" s="35">
        <v>238</v>
      </c>
      <c r="H29" s="35">
        <v>17854</v>
      </c>
      <c r="I29" s="35">
        <v>2103</v>
      </c>
      <c r="J29" s="67">
        <v>126</v>
      </c>
      <c r="K29" s="35">
        <v>1158</v>
      </c>
      <c r="L29" s="35">
        <v>11903</v>
      </c>
      <c r="M29" s="35">
        <v>763</v>
      </c>
      <c r="N29" s="36">
        <v>3065</v>
      </c>
      <c r="O29" s="35">
        <v>1606</v>
      </c>
      <c r="P29" s="35" t="s">
        <v>25</v>
      </c>
      <c r="Q29" s="35" t="s">
        <v>25</v>
      </c>
      <c r="R29" s="35">
        <v>1458</v>
      </c>
      <c r="S29" s="35">
        <v>68</v>
      </c>
      <c r="T29" s="35">
        <v>13</v>
      </c>
      <c r="U29" s="35">
        <f t="shared" si="4"/>
        <v>20034</v>
      </c>
      <c r="V29" s="35">
        <f t="shared" si="3"/>
        <v>1545.8333333333335</v>
      </c>
      <c r="W29" s="73">
        <f>V29/V27*100</f>
        <v>132.17655208814412</v>
      </c>
      <c r="X29" s="37">
        <v>-2180</v>
      </c>
      <c r="Y29" s="35">
        <v>2800</v>
      </c>
      <c r="Z29" s="35" t="s">
        <v>25</v>
      </c>
      <c r="AA29" s="29" t="s">
        <v>25</v>
      </c>
      <c r="AB29" s="36">
        <f t="shared" si="1"/>
        <v>2800</v>
      </c>
    </row>
    <row r="30" spans="1:28" s="33" customFormat="1" ht="22.5" customHeight="1">
      <c r="A30" s="34" t="s">
        <v>43</v>
      </c>
      <c r="B30" s="35">
        <v>15267</v>
      </c>
      <c r="C30" s="35">
        <v>2683</v>
      </c>
      <c r="D30" s="35">
        <v>496</v>
      </c>
      <c r="E30" s="35">
        <v>612</v>
      </c>
      <c r="F30" s="35">
        <v>233</v>
      </c>
      <c r="G30" s="35">
        <v>177</v>
      </c>
      <c r="H30" s="35">
        <v>19468</v>
      </c>
      <c r="I30" s="35">
        <v>2195</v>
      </c>
      <c r="J30" s="67">
        <v>109</v>
      </c>
      <c r="K30" s="35">
        <v>1310</v>
      </c>
      <c r="L30" s="35">
        <v>13374</v>
      </c>
      <c r="M30" s="35">
        <v>929</v>
      </c>
      <c r="N30" s="36">
        <v>906</v>
      </c>
      <c r="O30" s="35">
        <v>2126</v>
      </c>
      <c r="P30" s="35" t="s">
        <v>25</v>
      </c>
      <c r="Q30" s="35" t="s">
        <v>25</v>
      </c>
      <c r="R30" s="35">
        <v>1416</v>
      </c>
      <c r="S30" s="35">
        <v>688</v>
      </c>
      <c r="T30" s="35">
        <v>24</v>
      </c>
      <c r="U30" s="35">
        <f t="shared" si="4"/>
        <v>20773</v>
      </c>
      <c r="V30" s="35">
        <f t="shared" si="3"/>
        <v>1602.854938271605</v>
      </c>
      <c r="W30" s="73">
        <f t="shared" si="2"/>
        <v>103.68872916042726</v>
      </c>
      <c r="X30" s="37">
        <v>-1305</v>
      </c>
      <c r="Y30" s="35">
        <v>3000</v>
      </c>
      <c r="Z30" s="35" t="s">
        <v>25</v>
      </c>
      <c r="AA30" s="29" t="s">
        <v>25</v>
      </c>
      <c r="AB30" s="36">
        <f t="shared" si="1"/>
        <v>3000</v>
      </c>
    </row>
    <row r="31" spans="1:28" s="33" customFormat="1" ht="22.5" customHeight="1">
      <c r="A31" s="34" t="s">
        <v>44</v>
      </c>
      <c r="B31" s="35">
        <v>20754</v>
      </c>
      <c r="C31" s="35">
        <v>3491</v>
      </c>
      <c r="D31" s="35">
        <v>412</v>
      </c>
      <c r="E31" s="35">
        <v>729</v>
      </c>
      <c r="F31" s="35">
        <v>366</v>
      </c>
      <c r="G31" s="35">
        <v>849</v>
      </c>
      <c r="H31" s="35">
        <v>26601</v>
      </c>
      <c r="I31" s="35">
        <v>2999</v>
      </c>
      <c r="J31" s="67">
        <v>137</v>
      </c>
      <c r="K31" s="35">
        <v>1437</v>
      </c>
      <c r="L31" s="35">
        <v>15851</v>
      </c>
      <c r="M31" s="35">
        <v>1429</v>
      </c>
      <c r="N31" s="36">
        <v>2365</v>
      </c>
      <c r="O31" s="35">
        <v>2506</v>
      </c>
      <c r="P31" s="35" t="s">
        <v>25</v>
      </c>
      <c r="Q31" s="35" t="s">
        <v>25</v>
      </c>
      <c r="R31" s="35">
        <v>2586</v>
      </c>
      <c r="S31" s="35">
        <v>483</v>
      </c>
      <c r="T31" s="35">
        <v>130</v>
      </c>
      <c r="U31" s="35">
        <f t="shared" si="4"/>
        <v>26787</v>
      </c>
      <c r="V31" s="35">
        <f t="shared" si="3"/>
        <v>2066.8981481481483</v>
      </c>
      <c r="W31" s="73">
        <f t="shared" si="2"/>
        <v>128.9510422182641</v>
      </c>
      <c r="X31" s="37">
        <v>-186</v>
      </c>
      <c r="Y31" s="35">
        <v>2100</v>
      </c>
      <c r="Z31" s="35" t="s">
        <v>25</v>
      </c>
      <c r="AA31" s="29" t="s">
        <v>25</v>
      </c>
      <c r="AB31" s="36">
        <f t="shared" si="1"/>
        <v>2100</v>
      </c>
    </row>
    <row r="32" spans="1:28" s="33" customFormat="1" ht="22.5" customHeight="1">
      <c r="A32" s="34" t="s">
        <v>45</v>
      </c>
      <c r="B32" s="35">
        <v>23596</v>
      </c>
      <c r="C32" s="35">
        <v>3525</v>
      </c>
      <c r="D32" s="35">
        <v>235</v>
      </c>
      <c r="E32" s="35">
        <v>936</v>
      </c>
      <c r="F32" s="35">
        <v>1085</v>
      </c>
      <c r="G32" s="35">
        <v>504</v>
      </c>
      <c r="H32" s="35">
        <v>29881</v>
      </c>
      <c r="I32" s="35">
        <v>3369</v>
      </c>
      <c r="J32" s="67">
        <v>112</v>
      </c>
      <c r="K32" s="35">
        <v>2000</v>
      </c>
      <c r="L32" s="35">
        <v>18427</v>
      </c>
      <c r="M32" s="35">
        <v>1837</v>
      </c>
      <c r="N32" s="36">
        <v>2042</v>
      </c>
      <c r="O32" s="35">
        <v>3067</v>
      </c>
      <c r="P32" s="35" t="s">
        <v>25</v>
      </c>
      <c r="Q32" s="35" t="s">
        <v>25</v>
      </c>
      <c r="R32" s="35">
        <v>2293</v>
      </c>
      <c r="S32" s="35">
        <v>675</v>
      </c>
      <c r="T32" s="35">
        <v>326</v>
      </c>
      <c r="U32" s="35">
        <f t="shared" si="4"/>
        <v>30667</v>
      </c>
      <c r="V32" s="35">
        <f t="shared" si="3"/>
        <v>2366.280864197531</v>
      </c>
      <c r="W32" s="73">
        <f t="shared" si="2"/>
        <v>114.48463807070594</v>
      </c>
      <c r="X32" s="37">
        <v>-786</v>
      </c>
      <c r="Y32" s="35">
        <v>2500</v>
      </c>
      <c r="Z32" s="35" t="s">
        <v>25</v>
      </c>
      <c r="AA32" s="29" t="s">
        <v>25</v>
      </c>
      <c r="AB32" s="36">
        <f t="shared" si="1"/>
        <v>2500</v>
      </c>
    </row>
    <row r="33" spans="1:28" s="33" customFormat="1" ht="22.5" customHeight="1">
      <c r="A33" s="34" t="s">
        <v>46</v>
      </c>
      <c r="B33" s="35">
        <v>26085</v>
      </c>
      <c r="C33" s="35">
        <v>4933</v>
      </c>
      <c r="D33" s="35">
        <v>110</v>
      </c>
      <c r="E33" s="35">
        <v>1073</v>
      </c>
      <c r="F33" s="35">
        <v>413</v>
      </c>
      <c r="G33" s="35">
        <v>727</v>
      </c>
      <c r="H33" s="35">
        <v>33341</v>
      </c>
      <c r="I33" s="35">
        <v>3759</v>
      </c>
      <c r="J33" s="67">
        <v>112</v>
      </c>
      <c r="K33" s="35">
        <v>2048</v>
      </c>
      <c r="L33" s="35">
        <v>20115</v>
      </c>
      <c r="M33" s="35">
        <v>2314</v>
      </c>
      <c r="N33" s="36">
        <v>2743</v>
      </c>
      <c r="O33" s="35">
        <v>3846</v>
      </c>
      <c r="P33" s="35" t="s">
        <v>25</v>
      </c>
      <c r="Q33" s="35" t="s">
        <v>25</v>
      </c>
      <c r="R33" s="35">
        <v>3488</v>
      </c>
      <c r="S33" s="35">
        <v>308</v>
      </c>
      <c r="T33" s="35">
        <v>86</v>
      </c>
      <c r="U33" s="35">
        <f t="shared" si="4"/>
        <v>34948</v>
      </c>
      <c r="V33" s="35">
        <f t="shared" si="3"/>
        <v>2696.604938271605</v>
      </c>
      <c r="W33" s="73">
        <f t="shared" si="2"/>
        <v>113.95963087357745</v>
      </c>
      <c r="X33" s="37">
        <v>-1607</v>
      </c>
      <c r="Y33" s="35">
        <v>2800</v>
      </c>
      <c r="Z33" s="35" t="s">
        <v>25</v>
      </c>
      <c r="AA33" s="29" t="s">
        <v>25</v>
      </c>
      <c r="AB33" s="36">
        <f t="shared" si="1"/>
        <v>2800</v>
      </c>
    </row>
    <row r="34" spans="1:28" s="33" customFormat="1" ht="19.5" customHeight="1">
      <c r="A34" s="34"/>
      <c r="B34" s="35"/>
      <c r="C34" s="35"/>
      <c r="D34" s="35"/>
      <c r="E34" s="35"/>
      <c r="F34" s="35"/>
      <c r="G34" s="35"/>
      <c r="H34" s="35"/>
      <c r="I34" s="35"/>
      <c r="J34" s="67"/>
      <c r="K34" s="35"/>
      <c r="L34" s="35"/>
      <c r="M34" s="35"/>
      <c r="N34" s="36"/>
      <c r="O34" s="35"/>
      <c r="P34" s="35"/>
      <c r="Q34" s="35"/>
      <c r="R34" s="35"/>
      <c r="S34" s="35"/>
      <c r="T34" s="35"/>
      <c r="U34" s="35"/>
      <c r="V34" s="35"/>
      <c r="W34" s="73">
        <f t="shared" si="2"/>
        <v>0</v>
      </c>
      <c r="X34" s="37"/>
      <c r="Y34" s="35"/>
      <c r="Z34" s="35"/>
      <c r="AA34" s="29"/>
      <c r="AB34" s="36" t="s">
        <v>25</v>
      </c>
    </row>
    <row r="35" spans="1:28" s="33" customFormat="1" ht="22.5" customHeight="1">
      <c r="A35" s="34" t="s">
        <v>47</v>
      </c>
      <c r="B35" s="35">
        <v>31207</v>
      </c>
      <c r="C35" s="35">
        <v>6242</v>
      </c>
      <c r="D35" s="35">
        <v>136</v>
      </c>
      <c r="E35" s="35">
        <v>1159</v>
      </c>
      <c r="F35" s="35">
        <v>448</v>
      </c>
      <c r="G35" s="35">
        <v>1157</v>
      </c>
      <c r="H35" s="35">
        <v>40349</v>
      </c>
      <c r="I35" s="35">
        <v>4549</v>
      </c>
      <c r="J35" s="67">
        <v>121</v>
      </c>
      <c r="K35" s="35">
        <v>2285</v>
      </c>
      <c r="L35" s="35">
        <v>20139</v>
      </c>
      <c r="M35" s="35">
        <v>3027</v>
      </c>
      <c r="N35" s="36">
        <v>4167</v>
      </c>
      <c r="O35" s="35">
        <v>5926</v>
      </c>
      <c r="P35" s="35" t="s">
        <v>25</v>
      </c>
      <c r="Q35" s="35" t="s">
        <v>25</v>
      </c>
      <c r="R35" s="35">
        <v>3334</v>
      </c>
      <c r="S35" s="35">
        <v>625</v>
      </c>
      <c r="T35" s="35">
        <v>325</v>
      </c>
      <c r="U35" s="35">
        <f t="shared" si="4"/>
        <v>39828</v>
      </c>
      <c r="V35" s="35">
        <f t="shared" si="3"/>
        <v>3073.1481481481483</v>
      </c>
      <c r="W35" s="73">
        <f>V35/V33*100</f>
        <v>113.96360306741444</v>
      </c>
      <c r="X35" s="37">
        <v>521</v>
      </c>
      <c r="Y35" s="35">
        <v>1400</v>
      </c>
      <c r="Z35" s="35" t="s">
        <v>25</v>
      </c>
      <c r="AA35" s="29" t="s">
        <v>25</v>
      </c>
      <c r="AB35" s="36">
        <f t="shared" si="1"/>
        <v>1400</v>
      </c>
    </row>
    <row r="36" spans="1:28" s="33" customFormat="1" ht="22.5" customHeight="1">
      <c r="A36" s="34" t="s">
        <v>48</v>
      </c>
      <c r="B36" s="35">
        <v>40194</v>
      </c>
      <c r="C36" s="35">
        <v>10381</v>
      </c>
      <c r="D36" s="35">
        <v>61</v>
      </c>
      <c r="E36" s="35">
        <v>1522</v>
      </c>
      <c r="F36" s="35">
        <v>1175</v>
      </c>
      <c r="G36" s="35">
        <v>1634</v>
      </c>
      <c r="H36" s="35">
        <v>54967</v>
      </c>
      <c r="I36" s="35">
        <v>6197</v>
      </c>
      <c r="J36" s="67">
        <v>136</v>
      </c>
      <c r="K36" s="35">
        <v>2517</v>
      </c>
      <c r="L36" s="35">
        <v>23626</v>
      </c>
      <c r="M36" s="35">
        <v>3283</v>
      </c>
      <c r="N36" s="36">
        <v>8196</v>
      </c>
      <c r="O36" s="35">
        <v>6191</v>
      </c>
      <c r="P36" s="35" t="s">
        <v>25</v>
      </c>
      <c r="Q36" s="35" t="s">
        <v>25</v>
      </c>
      <c r="R36" s="35">
        <v>3071</v>
      </c>
      <c r="S36" s="35">
        <v>943</v>
      </c>
      <c r="T36" s="35">
        <v>402</v>
      </c>
      <c r="U36" s="35">
        <f t="shared" si="4"/>
        <v>48229</v>
      </c>
      <c r="V36" s="35">
        <f t="shared" si="3"/>
        <v>3721.3734567901233</v>
      </c>
      <c r="W36" s="73">
        <f t="shared" si="2"/>
        <v>121.0932007632821</v>
      </c>
      <c r="X36" s="37">
        <v>6738</v>
      </c>
      <c r="Y36" s="35">
        <v>2000</v>
      </c>
      <c r="Z36" s="35" t="s">
        <v>25</v>
      </c>
      <c r="AA36" s="35" t="s">
        <v>25</v>
      </c>
      <c r="AB36" s="29">
        <f t="shared" si="1"/>
        <v>2000</v>
      </c>
    </row>
    <row r="37" spans="1:28" s="33" customFormat="1" ht="22.5" customHeight="1">
      <c r="A37" s="34" t="s">
        <v>49</v>
      </c>
      <c r="B37" s="35">
        <v>59756</v>
      </c>
      <c r="C37" s="35">
        <v>7558</v>
      </c>
      <c r="D37" s="35">
        <v>47</v>
      </c>
      <c r="E37" s="35">
        <v>1791</v>
      </c>
      <c r="F37" s="35">
        <v>1183</v>
      </c>
      <c r="G37" s="35">
        <v>1822</v>
      </c>
      <c r="H37" s="35">
        <v>72157</v>
      </c>
      <c r="I37" s="35">
        <v>8135</v>
      </c>
      <c r="J37" s="67">
        <v>131</v>
      </c>
      <c r="K37" s="35">
        <v>2671</v>
      </c>
      <c r="L37" s="35">
        <v>27674</v>
      </c>
      <c r="M37" s="35">
        <v>4403</v>
      </c>
      <c r="N37" s="36">
        <v>6034</v>
      </c>
      <c r="O37" s="35">
        <v>7086</v>
      </c>
      <c r="P37" s="35" t="s">
        <v>25</v>
      </c>
      <c r="Q37" s="35" t="s">
        <v>25</v>
      </c>
      <c r="R37" s="35">
        <v>2836</v>
      </c>
      <c r="S37" s="35">
        <v>1731</v>
      </c>
      <c r="T37" s="35">
        <v>686</v>
      </c>
      <c r="U37" s="35">
        <f t="shared" si="4"/>
        <v>53121</v>
      </c>
      <c r="V37" s="35">
        <f t="shared" si="3"/>
        <v>4098.842592592592</v>
      </c>
      <c r="W37" s="73">
        <f t="shared" si="2"/>
        <v>110.14327479317423</v>
      </c>
      <c r="X37" s="37">
        <v>19036</v>
      </c>
      <c r="Y37" s="35" t="s">
        <v>25</v>
      </c>
      <c r="Z37" s="35" t="s">
        <v>25</v>
      </c>
      <c r="AA37" s="35" t="s">
        <v>25</v>
      </c>
      <c r="AB37" s="35" t="s">
        <v>25</v>
      </c>
    </row>
    <row r="38" spans="1:28" s="33" customFormat="1" ht="22.5" customHeight="1">
      <c r="A38" s="34" t="s">
        <v>50</v>
      </c>
      <c r="B38" s="35">
        <v>64347</v>
      </c>
      <c r="C38" s="35">
        <v>11034</v>
      </c>
      <c r="D38" s="35" t="s">
        <v>25</v>
      </c>
      <c r="E38" s="35">
        <v>2508</v>
      </c>
      <c r="F38" s="35">
        <v>1590</v>
      </c>
      <c r="G38" s="35">
        <v>2329</v>
      </c>
      <c r="H38" s="35">
        <v>81808</v>
      </c>
      <c r="I38" s="35">
        <v>9223</v>
      </c>
      <c r="J38" s="67">
        <v>113</v>
      </c>
      <c r="K38" s="35">
        <v>3890</v>
      </c>
      <c r="L38" s="35">
        <v>35902</v>
      </c>
      <c r="M38" s="35">
        <v>4473</v>
      </c>
      <c r="N38" s="36">
        <v>13537</v>
      </c>
      <c r="O38" s="35">
        <v>9441</v>
      </c>
      <c r="P38" s="35" t="s">
        <v>25</v>
      </c>
      <c r="Q38" s="35" t="s">
        <v>25</v>
      </c>
      <c r="R38" s="35">
        <v>2689</v>
      </c>
      <c r="S38" s="35">
        <v>4336</v>
      </c>
      <c r="T38" s="35">
        <v>562</v>
      </c>
      <c r="U38" s="35">
        <f t="shared" si="4"/>
        <v>74830</v>
      </c>
      <c r="V38" s="35">
        <f t="shared" si="3"/>
        <v>5773.919753086419</v>
      </c>
      <c r="W38" s="73">
        <f t="shared" si="2"/>
        <v>140.86707705050733</v>
      </c>
      <c r="X38" s="37">
        <v>6978</v>
      </c>
      <c r="Y38" s="35" t="s">
        <v>25</v>
      </c>
      <c r="Z38" s="35" t="s">
        <v>25</v>
      </c>
      <c r="AA38" s="35" t="s">
        <v>25</v>
      </c>
      <c r="AB38" s="35" t="s">
        <v>25</v>
      </c>
    </row>
    <row r="39" spans="1:28" s="33" customFormat="1" ht="22.5" customHeight="1">
      <c r="A39" s="34" t="s">
        <v>51</v>
      </c>
      <c r="B39" s="35">
        <v>77660</v>
      </c>
      <c r="C39" s="35">
        <v>11774</v>
      </c>
      <c r="D39" s="35" t="s">
        <v>25</v>
      </c>
      <c r="E39" s="35">
        <v>2554</v>
      </c>
      <c r="F39" s="35">
        <v>1287</v>
      </c>
      <c r="G39" s="35">
        <v>2911</v>
      </c>
      <c r="H39" s="35">
        <v>96186</v>
      </c>
      <c r="I39" s="35">
        <v>10844</v>
      </c>
      <c r="J39" s="67">
        <v>118</v>
      </c>
      <c r="K39" s="35">
        <v>4778</v>
      </c>
      <c r="L39" s="35">
        <v>39564</v>
      </c>
      <c r="M39" s="35">
        <v>5530</v>
      </c>
      <c r="N39" s="36">
        <v>17669</v>
      </c>
      <c r="O39" s="35">
        <v>11622</v>
      </c>
      <c r="P39" s="35" t="s">
        <v>25</v>
      </c>
      <c r="Q39" s="35" t="s">
        <v>25</v>
      </c>
      <c r="R39" s="35">
        <v>2284</v>
      </c>
      <c r="S39" s="35">
        <v>4839</v>
      </c>
      <c r="T39" s="35">
        <v>690</v>
      </c>
      <c r="U39" s="35">
        <f t="shared" si="4"/>
        <v>86976</v>
      </c>
      <c r="V39" s="35">
        <f t="shared" si="3"/>
        <v>6711.111111111111</v>
      </c>
      <c r="W39" s="73">
        <f t="shared" si="2"/>
        <v>116.23145797140187</v>
      </c>
      <c r="X39" s="37">
        <v>9210</v>
      </c>
      <c r="Y39" s="35" t="s">
        <v>25</v>
      </c>
      <c r="Z39" s="35" t="s">
        <v>25</v>
      </c>
      <c r="AA39" s="35" t="s">
        <v>25</v>
      </c>
      <c r="AB39" s="35" t="s">
        <v>25</v>
      </c>
    </row>
    <row r="40" spans="1:28" s="33" customFormat="1" ht="18" customHeight="1">
      <c r="A40" s="38"/>
      <c r="B40" s="39"/>
      <c r="C40" s="40"/>
      <c r="D40" s="39"/>
      <c r="E40" s="39"/>
      <c r="F40" s="39"/>
      <c r="G40" s="40"/>
      <c r="H40" s="40"/>
      <c r="I40" s="40"/>
      <c r="J40" s="68"/>
      <c r="K40" s="40"/>
      <c r="L40" s="39"/>
      <c r="M40" s="41"/>
      <c r="N40" s="42"/>
      <c r="O40" s="41"/>
      <c r="P40" s="39"/>
      <c r="Q40" s="43"/>
      <c r="R40" s="40"/>
      <c r="S40" s="40"/>
      <c r="T40" s="40"/>
      <c r="U40" s="40"/>
      <c r="V40" s="40"/>
      <c r="W40" s="74"/>
      <c r="X40" s="40"/>
      <c r="Y40" s="40"/>
      <c r="Z40" s="40"/>
      <c r="AA40" s="39"/>
      <c r="AB40" s="44"/>
    </row>
    <row r="41" spans="1:28" s="52" customFormat="1" ht="5.25" customHeight="1">
      <c r="A41" s="45"/>
      <c r="B41" s="46"/>
      <c r="C41" s="47"/>
      <c r="D41" s="46"/>
      <c r="E41" s="46"/>
      <c r="F41" s="46"/>
      <c r="G41" s="47"/>
      <c r="H41" s="47"/>
      <c r="I41" s="47"/>
      <c r="J41" s="69"/>
      <c r="K41" s="48"/>
      <c r="L41" s="46"/>
      <c r="M41" s="49"/>
      <c r="N41" s="46"/>
      <c r="O41" s="49"/>
      <c r="P41" s="48"/>
      <c r="Q41" s="50"/>
      <c r="R41" s="48"/>
      <c r="S41" s="48"/>
      <c r="T41" s="48"/>
      <c r="U41" s="48"/>
      <c r="V41" s="48"/>
      <c r="W41" s="75"/>
      <c r="X41" s="47"/>
      <c r="Y41" s="48"/>
      <c r="Z41" s="48"/>
      <c r="AA41" s="48"/>
      <c r="AB41" s="51"/>
    </row>
    <row r="42" spans="1:28" s="57" customFormat="1" ht="19.5" customHeight="1">
      <c r="A42" s="53" t="s">
        <v>87</v>
      </c>
      <c r="B42" s="53"/>
      <c r="C42" s="53"/>
      <c r="D42" s="53"/>
      <c r="E42" s="53"/>
      <c r="F42" s="53"/>
      <c r="G42" s="53"/>
      <c r="H42" s="53"/>
      <c r="I42" s="53"/>
      <c r="J42" s="70"/>
      <c r="K42" s="53"/>
      <c r="L42" s="53"/>
      <c r="M42" s="53"/>
      <c r="N42" s="54"/>
      <c r="O42" s="54"/>
      <c r="P42" s="54"/>
      <c r="Q42" s="55"/>
      <c r="R42" s="54"/>
      <c r="S42" s="54"/>
      <c r="T42" s="54"/>
      <c r="U42" s="54"/>
      <c r="V42" s="54"/>
      <c r="W42" s="76"/>
      <c r="X42" s="56"/>
      <c r="Y42" s="54"/>
      <c r="Z42" s="54"/>
      <c r="AA42" s="54"/>
      <c r="AB42" s="54"/>
    </row>
    <row r="43" spans="1:28" s="57" customFormat="1" ht="19.5" customHeight="1">
      <c r="A43" s="53" t="s">
        <v>88</v>
      </c>
      <c r="J43" s="71"/>
      <c r="N43" s="54"/>
      <c r="Q43" s="58"/>
      <c r="W43" s="77"/>
      <c r="X43" s="59"/>
      <c r="Y43" s="54"/>
      <c r="Z43" s="54"/>
      <c r="AA43" s="54"/>
      <c r="AB43" s="54"/>
    </row>
    <row r="44" spans="1:28" s="57" customFormat="1" ht="19.5" customHeight="1">
      <c r="A44" s="53" t="s">
        <v>89</v>
      </c>
      <c r="B44" s="53"/>
      <c r="J44" s="71"/>
      <c r="N44" s="54"/>
      <c r="Q44" s="58"/>
      <c r="W44" s="77"/>
      <c r="X44" s="59"/>
      <c r="Y44" s="54"/>
      <c r="Z44" s="54"/>
      <c r="AA44" s="54"/>
      <c r="AB44" s="54"/>
    </row>
    <row r="45" spans="1:28" s="57" customFormat="1" ht="19.5" customHeight="1">
      <c r="A45" s="53" t="s">
        <v>90</v>
      </c>
      <c r="B45" s="53"/>
      <c r="J45" s="71"/>
      <c r="N45" s="54"/>
      <c r="Q45" s="58"/>
      <c r="W45" s="77"/>
      <c r="X45" s="59"/>
      <c r="Y45" s="54"/>
      <c r="Z45" s="54"/>
      <c r="AA45" s="54"/>
      <c r="AB45" s="54"/>
    </row>
    <row r="46" spans="1:28" s="57" customFormat="1" ht="19.5" customHeight="1">
      <c r="A46" s="53" t="s">
        <v>91</v>
      </c>
      <c r="B46" s="53"/>
      <c r="J46" s="71"/>
      <c r="N46" s="54"/>
      <c r="Q46" s="58"/>
      <c r="W46" s="77"/>
      <c r="X46" s="59"/>
      <c r="Y46" s="54"/>
      <c r="Z46" s="54"/>
      <c r="AA46" s="54"/>
      <c r="AB46" s="54"/>
    </row>
    <row r="47" spans="1:28" s="57" customFormat="1" ht="19.5" customHeight="1">
      <c r="A47" s="53" t="s">
        <v>92</v>
      </c>
      <c r="B47" s="53"/>
      <c r="J47" s="71"/>
      <c r="N47" s="54"/>
      <c r="Q47" s="58"/>
      <c r="W47" s="77"/>
      <c r="X47" s="59"/>
      <c r="Y47" s="54"/>
      <c r="Z47" s="54"/>
      <c r="AA47" s="54"/>
      <c r="AB47" s="54"/>
    </row>
    <row r="48" spans="1:28" s="57" customFormat="1" ht="19.5" customHeight="1">
      <c r="A48" s="53"/>
      <c r="B48" s="53"/>
      <c r="J48" s="71"/>
      <c r="N48" s="54"/>
      <c r="Q48" s="58"/>
      <c r="W48" s="77"/>
      <c r="X48" s="59"/>
      <c r="Y48" s="54"/>
      <c r="Z48" s="54"/>
      <c r="AA48" s="54"/>
      <c r="AB48" s="54"/>
    </row>
    <row r="49" spans="1:28" s="33" customFormat="1" ht="21.75" customHeight="1">
      <c r="A49" s="60" t="s">
        <v>52</v>
      </c>
      <c r="B49" s="35">
        <v>88453</v>
      </c>
      <c r="C49" s="35">
        <v>15919</v>
      </c>
      <c r="D49" s="35" t="s">
        <v>25</v>
      </c>
      <c r="E49" s="35">
        <v>3406</v>
      </c>
      <c r="F49" s="35">
        <v>1657</v>
      </c>
      <c r="G49" s="35">
        <v>3586</v>
      </c>
      <c r="H49" s="35">
        <v>113021</v>
      </c>
      <c r="I49" s="35">
        <v>12742</v>
      </c>
      <c r="J49" s="67">
        <v>118</v>
      </c>
      <c r="K49" s="35">
        <v>5059</v>
      </c>
      <c r="L49" s="35">
        <v>51279</v>
      </c>
      <c r="M49" s="35">
        <v>7030</v>
      </c>
      <c r="N49" s="36">
        <v>22763</v>
      </c>
      <c r="O49" s="35">
        <v>13866</v>
      </c>
      <c r="P49" s="35" t="s">
        <v>25</v>
      </c>
      <c r="Q49" s="35" t="s">
        <v>25</v>
      </c>
      <c r="R49" s="35">
        <v>2096</v>
      </c>
      <c r="S49" s="35">
        <v>4534</v>
      </c>
      <c r="T49" s="35">
        <v>662</v>
      </c>
      <c r="U49" s="35">
        <f>SUM(K49:T49)</f>
        <v>107289</v>
      </c>
      <c r="V49" s="35">
        <f>U49/1296*100</f>
        <v>8278.472222222223</v>
      </c>
      <c r="W49" s="73">
        <f>V49/V39*100</f>
        <v>123.35471854304636</v>
      </c>
      <c r="X49" s="37">
        <v>5732</v>
      </c>
      <c r="Y49" s="35" t="s">
        <v>25</v>
      </c>
      <c r="Z49" s="35" t="s">
        <v>25</v>
      </c>
      <c r="AA49" s="35" t="s">
        <v>25</v>
      </c>
      <c r="AB49" s="35" t="s">
        <v>25</v>
      </c>
    </row>
    <row r="50" spans="1:28" s="33" customFormat="1" ht="21.75" customHeight="1">
      <c r="A50" s="61" t="s">
        <v>53</v>
      </c>
      <c r="B50" s="35">
        <v>108056</v>
      </c>
      <c r="C50" s="35">
        <v>19001</v>
      </c>
      <c r="D50" s="35" t="s">
        <v>25</v>
      </c>
      <c r="E50" s="35">
        <v>4252</v>
      </c>
      <c r="F50" s="35">
        <v>3511</v>
      </c>
      <c r="G50" s="35">
        <v>3665</v>
      </c>
      <c r="H50" s="35">
        <v>138485</v>
      </c>
      <c r="I50" s="35">
        <v>15613</v>
      </c>
      <c r="J50" s="67">
        <v>123</v>
      </c>
      <c r="K50" s="35">
        <v>6099</v>
      </c>
      <c r="L50" s="35">
        <v>64169</v>
      </c>
      <c r="M50" s="35">
        <v>7833</v>
      </c>
      <c r="N50" s="36">
        <v>29796</v>
      </c>
      <c r="O50" s="35">
        <v>15259</v>
      </c>
      <c r="P50" s="35" t="s">
        <v>25</v>
      </c>
      <c r="Q50" s="35" t="s">
        <v>25</v>
      </c>
      <c r="R50" s="35">
        <v>1190</v>
      </c>
      <c r="S50" s="35">
        <v>5070</v>
      </c>
      <c r="T50" s="35">
        <v>661</v>
      </c>
      <c r="U50" s="35">
        <f aca="true" t="shared" si="5" ref="U50:U73">SUM(K50:T50)</f>
        <v>130077</v>
      </c>
      <c r="V50" s="35">
        <f aca="true" t="shared" si="6" ref="V50:V73">U50/1296*100</f>
        <v>10036.805555555557</v>
      </c>
      <c r="W50" s="73">
        <f>V50/V49*100</f>
        <v>121.23982887341667</v>
      </c>
      <c r="X50" s="37">
        <v>8408</v>
      </c>
      <c r="Y50" s="35" t="s">
        <v>25</v>
      </c>
      <c r="Z50" s="35" t="s">
        <v>25</v>
      </c>
      <c r="AA50" s="35" t="s">
        <v>25</v>
      </c>
      <c r="AB50" s="35" t="s">
        <v>25</v>
      </c>
    </row>
    <row r="51" spans="1:28" s="33" customFormat="1" ht="21.75" customHeight="1">
      <c r="A51" s="61" t="s">
        <v>54</v>
      </c>
      <c r="B51" s="35">
        <v>141212</v>
      </c>
      <c r="C51" s="35">
        <v>20535</v>
      </c>
      <c r="D51" s="35" t="s">
        <v>25</v>
      </c>
      <c r="E51" s="35">
        <v>5564</v>
      </c>
      <c r="F51" s="35">
        <v>4615</v>
      </c>
      <c r="G51" s="35">
        <v>4996</v>
      </c>
      <c r="H51" s="35">
        <v>176922</v>
      </c>
      <c r="I51" s="35">
        <v>19946</v>
      </c>
      <c r="J51" s="67">
        <v>128</v>
      </c>
      <c r="K51" s="35">
        <v>6982</v>
      </c>
      <c r="L51" s="35">
        <v>72386</v>
      </c>
      <c r="M51" s="35">
        <v>10041</v>
      </c>
      <c r="N51" s="36">
        <v>36556</v>
      </c>
      <c r="O51" s="35">
        <v>18713</v>
      </c>
      <c r="P51" s="35" t="s">
        <v>25</v>
      </c>
      <c r="Q51" s="35" t="s">
        <v>25</v>
      </c>
      <c r="R51" s="35">
        <v>650</v>
      </c>
      <c r="S51" s="35">
        <v>7016</v>
      </c>
      <c r="T51" s="35">
        <v>702</v>
      </c>
      <c r="U51" s="35">
        <f t="shared" si="5"/>
        <v>153046</v>
      </c>
      <c r="V51" s="35">
        <f t="shared" si="6"/>
        <v>11809.104938271605</v>
      </c>
      <c r="W51" s="73">
        <f aca="true" t="shared" si="7" ref="W51:W71">V51/V50*100</f>
        <v>117.65800256770989</v>
      </c>
      <c r="X51" s="37">
        <v>23876</v>
      </c>
      <c r="Y51" s="35" t="s">
        <v>25</v>
      </c>
      <c r="Z51" s="35" t="s">
        <v>25</v>
      </c>
      <c r="AA51" s="35" t="s">
        <v>25</v>
      </c>
      <c r="AB51" s="35" t="s">
        <v>25</v>
      </c>
    </row>
    <row r="52" spans="1:28" s="33" customFormat="1" ht="21.75" customHeight="1">
      <c r="A52" s="61" t="s">
        <v>55</v>
      </c>
      <c r="B52" s="35">
        <v>168018</v>
      </c>
      <c r="C52" s="35">
        <v>26550</v>
      </c>
      <c r="D52" s="35" t="s">
        <v>25</v>
      </c>
      <c r="E52" s="35">
        <v>9650</v>
      </c>
      <c r="F52" s="35">
        <v>8920</v>
      </c>
      <c r="G52" s="35">
        <v>5531</v>
      </c>
      <c r="H52" s="35">
        <v>218669</v>
      </c>
      <c r="I52" s="35">
        <v>24653</v>
      </c>
      <c r="J52" s="67">
        <v>124</v>
      </c>
      <c r="K52" s="35">
        <v>8794</v>
      </c>
      <c r="L52" s="35">
        <v>81080</v>
      </c>
      <c r="M52" s="35">
        <v>13669</v>
      </c>
      <c r="N52" s="36">
        <v>52512</v>
      </c>
      <c r="O52" s="35">
        <v>25854</v>
      </c>
      <c r="P52" s="35" t="s">
        <v>25</v>
      </c>
      <c r="Q52" s="35" t="s">
        <v>25</v>
      </c>
      <c r="R52" s="35">
        <v>4364</v>
      </c>
      <c r="S52" s="35">
        <v>14715</v>
      </c>
      <c r="T52" s="35">
        <v>805</v>
      </c>
      <c r="U52" s="35">
        <f t="shared" si="5"/>
        <v>201793</v>
      </c>
      <c r="V52" s="35">
        <f t="shared" si="6"/>
        <v>15570.447530864198</v>
      </c>
      <c r="W52" s="73">
        <f t="shared" si="7"/>
        <v>131.85120813350235</v>
      </c>
      <c r="X52" s="37">
        <v>16876</v>
      </c>
      <c r="Y52" s="35" t="s">
        <v>25</v>
      </c>
      <c r="Z52" s="35" t="s">
        <v>25</v>
      </c>
      <c r="AA52" s="35" t="s">
        <v>25</v>
      </c>
      <c r="AB52" s="35" t="s">
        <v>25</v>
      </c>
    </row>
    <row r="53" spans="1:28" s="33" customFormat="1" ht="21.75" customHeight="1">
      <c r="A53" s="61" t="s">
        <v>56</v>
      </c>
      <c r="B53" s="35">
        <v>197973</v>
      </c>
      <c r="C53" s="35">
        <v>33032</v>
      </c>
      <c r="D53" s="35" t="s">
        <v>25</v>
      </c>
      <c r="E53" s="35">
        <v>11115</v>
      </c>
      <c r="F53" s="35">
        <v>11163</v>
      </c>
      <c r="G53" s="35">
        <v>7113</v>
      </c>
      <c r="H53" s="35">
        <v>260396</v>
      </c>
      <c r="I53" s="35">
        <v>29357</v>
      </c>
      <c r="J53" s="67">
        <v>119</v>
      </c>
      <c r="K53" s="35">
        <v>11882</v>
      </c>
      <c r="L53" s="35">
        <v>108272</v>
      </c>
      <c r="M53" s="35">
        <v>22735</v>
      </c>
      <c r="N53" s="36">
        <v>76000</v>
      </c>
      <c r="O53" s="35">
        <v>34125</v>
      </c>
      <c r="P53" s="35" t="s">
        <v>25</v>
      </c>
      <c r="Q53" s="35" t="s">
        <v>25</v>
      </c>
      <c r="R53" s="35">
        <v>4857</v>
      </c>
      <c r="S53" s="35">
        <v>13467</v>
      </c>
      <c r="T53" s="35">
        <v>1043</v>
      </c>
      <c r="U53" s="35">
        <f t="shared" si="5"/>
        <v>272381</v>
      </c>
      <c r="V53" s="35">
        <f t="shared" si="6"/>
        <v>21017.052469135804</v>
      </c>
      <c r="W53" s="73">
        <f t="shared" si="7"/>
        <v>134.98040070765586</v>
      </c>
      <c r="X53" s="37">
        <v>-11985</v>
      </c>
      <c r="Y53" s="35">
        <v>3000</v>
      </c>
      <c r="Z53" s="35" t="s">
        <v>25</v>
      </c>
      <c r="AA53" s="35">
        <v>8985</v>
      </c>
      <c r="AB53" s="29">
        <f aca="true" t="shared" si="8" ref="AB53:AB71">SUM(Y53:AA53)</f>
        <v>11985</v>
      </c>
    </row>
    <row r="54" spans="1:28" s="33" customFormat="1" ht="15.75" customHeight="1">
      <c r="A54" s="61"/>
      <c r="B54" s="35"/>
      <c r="C54" s="35"/>
      <c r="D54" s="35"/>
      <c r="E54" s="35"/>
      <c r="F54" s="35"/>
      <c r="G54" s="35"/>
      <c r="H54" s="35"/>
      <c r="I54" s="35"/>
      <c r="J54" s="67"/>
      <c r="K54" s="35"/>
      <c r="L54" s="35"/>
      <c r="M54" s="35"/>
      <c r="N54" s="36"/>
      <c r="O54" s="35"/>
      <c r="P54" s="35"/>
      <c r="Q54" s="35"/>
      <c r="R54" s="35"/>
      <c r="S54" s="35"/>
      <c r="T54" s="35"/>
      <c r="U54" s="35"/>
      <c r="V54" s="35"/>
      <c r="W54" s="73"/>
      <c r="X54" s="37"/>
      <c r="Y54" s="35"/>
      <c r="Z54" s="35"/>
      <c r="AA54" s="35"/>
      <c r="AB54" s="29"/>
    </row>
    <row r="55" spans="1:28" s="33" customFormat="1" ht="21.75" customHeight="1">
      <c r="A55" s="61" t="s">
        <v>57</v>
      </c>
      <c r="B55" s="35">
        <v>206949</v>
      </c>
      <c r="C55" s="35">
        <v>47067</v>
      </c>
      <c r="D55" s="35" t="s">
        <v>25</v>
      </c>
      <c r="E55" s="35">
        <v>10496</v>
      </c>
      <c r="F55" s="35">
        <v>11689</v>
      </c>
      <c r="G55" s="35">
        <v>11739</v>
      </c>
      <c r="H55" s="35">
        <v>287940</v>
      </c>
      <c r="I55" s="35">
        <v>32462</v>
      </c>
      <c r="J55" s="67">
        <v>111</v>
      </c>
      <c r="K55" s="35">
        <v>14515</v>
      </c>
      <c r="L55" s="35">
        <v>124393</v>
      </c>
      <c r="M55" s="35">
        <v>28455</v>
      </c>
      <c r="N55" s="36">
        <v>77290</v>
      </c>
      <c r="O55" s="35">
        <v>45590</v>
      </c>
      <c r="P55" s="35" t="s">
        <v>25</v>
      </c>
      <c r="Q55" s="35" t="s">
        <v>25</v>
      </c>
      <c r="R55" s="35">
        <v>5242</v>
      </c>
      <c r="S55" s="35">
        <v>13649</v>
      </c>
      <c r="T55" s="35">
        <v>1311</v>
      </c>
      <c r="U55" s="35">
        <f t="shared" si="5"/>
        <v>310445</v>
      </c>
      <c r="V55" s="35">
        <f t="shared" si="6"/>
        <v>23954.08950617284</v>
      </c>
      <c r="W55" s="73">
        <f>V55/V53*100</f>
        <v>113.97454301144352</v>
      </c>
      <c r="X55" s="37">
        <v>-22505</v>
      </c>
      <c r="Y55" s="35">
        <v>12000</v>
      </c>
      <c r="Z55" s="35" t="s">
        <v>25</v>
      </c>
      <c r="AA55" s="35">
        <v>10505</v>
      </c>
      <c r="AB55" s="29">
        <f t="shared" si="8"/>
        <v>22505</v>
      </c>
    </row>
    <row r="56" spans="1:28" s="33" customFormat="1" ht="21.75" customHeight="1">
      <c r="A56" s="61" t="s">
        <v>58</v>
      </c>
      <c r="B56" s="35">
        <v>207161</v>
      </c>
      <c r="C56" s="35">
        <v>54624</v>
      </c>
      <c r="D56" s="35" t="s">
        <v>25</v>
      </c>
      <c r="E56" s="35">
        <v>13000</v>
      </c>
      <c r="F56" s="35">
        <v>7356</v>
      </c>
      <c r="G56" s="35">
        <v>11143</v>
      </c>
      <c r="H56" s="35">
        <v>293284</v>
      </c>
      <c r="I56" s="35">
        <v>33065</v>
      </c>
      <c r="J56" s="67">
        <v>102</v>
      </c>
      <c r="K56" s="35">
        <v>15935</v>
      </c>
      <c r="L56" s="35">
        <v>139231</v>
      </c>
      <c r="M56" s="35">
        <v>34182</v>
      </c>
      <c r="N56" s="36">
        <v>58305</v>
      </c>
      <c r="O56" s="35">
        <v>50032</v>
      </c>
      <c r="P56" s="35" t="s">
        <v>25</v>
      </c>
      <c r="Q56" s="35" t="s">
        <v>25</v>
      </c>
      <c r="R56" s="35">
        <v>6427</v>
      </c>
      <c r="S56" s="35">
        <v>13935</v>
      </c>
      <c r="T56" s="35">
        <v>1470</v>
      </c>
      <c r="U56" s="35">
        <f t="shared" si="5"/>
        <v>319517</v>
      </c>
      <c r="V56" s="35">
        <f t="shared" si="6"/>
        <v>24654.08950617284</v>
      </c>
      <c r="W56" s="73">
        <f t="shared" si="7"/>
        <v>102.92225676045676</v>
      </c>
      <c r="X56" s="37">
        <v>-26233</v>
      </c>
      <c r="Y56" s="35">
        <v>20000</v>
      </c>
      <c r="Z56" s="35" t="s">
        <v>25</v>
      </c>
      <c r="AA56" s="35">
        <v>6233</v>
      </c>
      <c r="AB56" s="29">
        <f t="shared" si="8"/>
        <v>26233</v>
      </c>
    </row>
    <row r="57" spans="1:28" s="33" customFormat="1" ht="21.75" customHeight="1">
      <c r="A57" s="61" t="s">
        <v>59</v>
      </c>
      <c r="B57" s="35">
        <v>230477</v>
      </c>
      <c r="C57" s="35">
        <v>48730</v>
      </c>
      <c r="D57" s="35" t="s">
        <v>25</v>
      </c>
      <c r="E57" s="35">
        <v>16615</v>
      </c>
      <c r="F57" s="35">
        <v>4412</v>
      </c>
      <c r="G57" s="35">
        <v>10455</v>
      </c>
      <c r="H57" s="35">
        <v>310689</v>
      </c>
      <c r="I57" s="35">
        <v>35027</v>
      </c>
      <c r="J57" s="67">
        <v>106</v>
      </c>
      <c r="K57" s="35">
        <v>16553</v>
      </c>
      <c r="L57" s="35">
        <v>128655</v>
      </c>
      <c r="M57" s="35">
        <v>34393</v>
      </c>
      <c r="N57" s="36">
        <v>57896</v>
      </c>
      <c r="O57" s="35">
        <v>55182</v>
      </c>
      <c r="P57" s="35" t="s">
        <v>25</v>
      </c>
      <c r="Q57" s="35" t="s">
        <v>25</v>
      </c>
      <c r="R57" s="35">
        <v>12151</v>
      </c>
      <c r="S57" s="35">
        <v>9849</v>
      </c>
      <c r="T57" s="35">
        <v>1513</v>
      </c>
      <c r="U57" s="35">
        <f t="shared" si="5"/>
        <v>316192</v>
      </c>
      <c r="V57" s="35">
        <f t="shared" si="6"/>
        <v>24397.53086419753</v>
      </c>
      <c r="W57" s="73">
        <f t="shared" si="7"/>
        <v>98.95936679425508</v>
      </c>
      <c r="X57" s="37">
        <v>-5503</v>
      </c>
      <c r="Y57" s="35">
        <v>5000</v>
      </c>
      <c r="Z57" s="35" t="s">
        <v>25</v>
      </c>
      <c r="AA57" s="35">
        <v>503</v>
      </c>
      <c r="AB57" s="29">
        <f t="shared" si="8"/>
        <v>5503</v>
      </c>
    </row>
    <row r="58" spans="1:28" s="33" customFormat="1" ht="21.75" customHeight="1">
      <c r="A58" s="61" t="s">
        <v>60</v>
      </c>
      <c r="B58" s="35">
        <v>238779</v>
      </c>
      <c r="C58" s="35">
        <v>70838</v>
      </c>
      <c r="D58" s="35" t="s">
        <v>25</v>
      </c>
      <c r="E58" s="35">
        <v>18226</v>
      </c>
      <c r="F58" s="35">
        <v>5866</v>
      </c>
      <c r="G58" s="35">
        <v>10278</v>
      </c>
      <c r="H58" s="35">
        <v>343987</v>
      </c>
      <c r="I58" s="35">
        <v>38781</v>
      </c>
      <c r="J58" s="67">
        <v>111</v>
      </c>
      <c r="K58" s="35">
        <v>19461</v>
      </c>
      <c r="L58" s="35">
        <v>140951</v>
      </c>
      <c r="M58" s="35">
        <v>40609</v>
      </c>
      <c r="N58" s="36">
        <v>64431</v>
      </c>
      <c r="O58" s="35">
        <v>58999</v>
      </c>
      <c r="P58" s="35" t="s">
        <v>25</v>
      </c>
      <c r="Q58" s="35" t="s">
        <v>25</v>
      </c>
      <c r="R58" s="35">
        <v>15937</v>
      </c>
      <c r="S58" s="35">
        <v>11872</v>
      </c>
      <c r="T58" s="35">
        <v>1611</v>
      </c>
      <c r="U58" s="35">
        <f t="shared" si="5"/>
        <v>353871</v>
      </c>
      <c r="V58" s="35">
        <f t="shared" si="6"/>
        <v>27304.86111111111</v>
      </c>
      <c r="W58" s="73">
        <f t="shared" si="7"/>
        <v>111.9164937759336</v>
      </c>
      <c r="X58" s="37">
        <v>-9884</v>
      </c>
      <c r="Y58" s="35">
        <v>18000</v>
      </c>
      <c r="Z58" s="35" t="s">
        <v>25</v>
      </c>
      <c r="AA58" s="35" t="s">
        <v>25</v>
      </c>
      <c r="AB58" s="29">
        <f t="shared" si="8"/>
        <v>18000</v>
      </c>
    </row>
    <row r="59" spans="1:28" s="33" customFormat="1" ht="21.75" customHeight="1">
      <c r="A59" s="61" t="s">
        <v>61</v>
      </c>
      <c r="B59" s="35">
        <v>237717</v>
      </c>
      <c r="C59" s="35">
        <v>92531</v>
      </c>
      <c r="D59" s="35" t="s">
        <v>25</v>
      </c>
      <c r="E59" s="35">
        <v>19417</v>
      </c>
      <c r="F59" s="35">
        <v>13033</v>
      </c>
      <c r="G59" s="35">
        <v>12357</v>
      </c>
      <c r="H59" s="35">
        <v>375055</v>
      </c>
      <c r="I59" s="35">
        <v>42284</v>
      </c>
      <c r="J59" s="67">
        <v>109</v>
      </c>
      <c r="K59" s="35">
        <v>22266</v>
      </c>
      <c r="L59" s="35">
        <v>160176</v>
      </c>
      <c r="M59" s="35">
        <v>49880</v>
      </c>
      <c r="N59" s="36">
        <v>76360</v>
      </c>
      <c r="O59" s="35">
        <v>68060</v>
      </c>
      <c r="P59" s="35" t="s">
        <v>25</v>
      </c>
      <c r="Q59" s="35" t="s">
        <v>25</v>
      </c>
      <c r="R59" s="35">
        <v>12283</v>
      </c>
      <c r="S59" s="35">
        <v>15019</v>
      </c>
      <c r="T59" s="35">
        <v>1676</v>
      </c>
      <c r="U59" s="35">
        <f t="shared" si="5"/>
        <v>405720</v>
      </c>
      <c r="V59" s="35">
        <f t="shared" si="6"/>
        <v>31305.555555555555</v>
      </c>
      <c r="W59" s="73">
        <f t="shared" si="7"/>
        <v>114.65194943920243</v>
      </c>
      <c r="X59" s="37">
        <v>-30665</v>
      </c>
      <c r="Y59" s="35">
        <v>25000</v>
      </c>
      <c r="Z59" s="35" t="s">
        <v>25</v>
      </c>
      <c r="AA59" s="35">
        <v>5665</v>
      </c>
      <c r="AB59" s="29">
        <f t="shared" si="8"/>
        <v>30665</v>
      </c>
    </row>
    <row r="60" spans="1:28" s="33" customFormat="1" ht="15.75" customHeight="1">
      <c r="A60" s="61"/>
      <c r="B60" s="35"/>
      <c r="C60" s="35"/>
      <c r="D60" s="35"/>
      <c r="E60" s="35"/>
      <c r="F60" s="35"/>
      <c r="G60" s="35"/>
      <c r="H60" s="35"/>
      <c r="I60" s="35"/>
      <c r="J60" s="67"/>
      <c r="K60" s="35"/>
      <c r="L60" s="35"/>
      <c r="M60" s="35"/>
      <c r="N60" s="36"/>
      <c r="O60" s="35"/>
      <c r="P60" s="35"/>
      <c r="Q60" s="35"/>
      <c r="R60" s="35"/>
      <c r="S60" s="35"/>
      <c r="T60" s="35"/>
      <c r="U60" s="35"/>
      <c r="V60" s="35"/>
      <c r="W60" s="73"/>
      <c r="X60" s="37"/>
      <c r="Y60" s="35"/>
      <c r="Z60" s="35"/>
      <c r="AA60" s="35"/>
      <c r="AB60" s="29"/>
    </row>
    <row r="61" spans="1:28" s="33" customFormat="1" ht="22.5" customHeight="1">
      <c r="A61" s="61" t="s">
        <v>62</v>
      </c>
      <c r="B61" s="35">
        <v>270555</v>
      </c>
      <c r="C61" s="35">
        <v>96021</v>
      </c>
      <c r="D61" s="35" t="s">
        <v>25</v>
      </c>
      <c r="E61" s="35">
        <v>19189</v>
      </c>
      <c r="F61" s="35">
        <v>11164</v>
      </c>
      <c r="G61" s="35">
        <v>14107</v>
      </c>
      <c r="H61" s="35">
        <v>411036</v>
      </c>
      <c r="I61" s="35">
        <v>46340</v>
      </c>
      <c r="J61" s="67">
        <v>110</v>
      </c>
      <c r="K61" s="35">
        <v>23741</v>
      </c>
      <c r="L61" s="35">
        <v>155274</v>
      </c>
      <c r="M61" s="35">
        <v>53333</v>
      </c>
      <c r="N61" s="36">
        <v>84060</v>
      </c>
      <c r="O61" s="35">
        <v>72338</v>
      </c>
      <c r="P61" s="35" t="s">
        <v>25</v>
      </c>
      <c r="Q61" s="35" t="s">
        <v>25</v>
      </c>
      <c r="R61" s="35">
        <v>17160</v>
      </c>
      <c r="S61" s="35">
        <v>11338</v>
      </c>
      <c r="T61" s="35">
        <v>1718</v>
      </c>
      <c r="U61" s="35">
        <f t="shared" si="5"/>
        <v>418962</v>
      </c>
      <c r="V61" s="35">
        <f t="shared" si="6"/>
        <v>32327.314814814814</v>
      </c>
      <c r="W61" s="73">
        <f>V61/V59*100</f>
        <v>103.26382727003845</v>
      </c>
      <c r="X61" s="37">
        <v>-7926</v>
      </c>
      <c r="Y61" s="35">
        <v>40000</v>
      </c>
      <c r="Z61" s="35" t="s">
        <v>25</v>
      </c>
      <c r="AA61" s="35" t="s">
        <v>25</v>
      </c>
      <c r="AB61" s="29">
        <f t="shared" si="8"/>
        <v>40000</v>
      </c>
    </row>
    <row r="62" spans="1:28" s="33" customFormat="1" ht="22.5" customHeight="1">
      <c r="A62" s="61" t="s">
        <v>63</v>
      </c>
      <c r="B62" s="35">
        <v>331764</v>
      </c>
      <c r="C62" s="35">
        <v>101105</v>
      </c>
      <c r="D62" s="35" t="s">
        <v>25</v>
      </c>
      <c r="E62" s="35">
        <v>19080</v>
      </c>
      <c r="F62" s="35">
        <v>12734</v>
      </c>
      <c r="G62" s="35">
        <v>15546</v>
      </c>
      <c r="H62" s="35">
        <v>480229</v>
      </c>
      <c r="I62" s="35">
        <v>54141</v>
      </c>
      <c r="J62" s="67">
        <v>117</v>
      </c>
      <c r="K62" s="35">
        <v>27044</v>
      </c>
      <c r="L62" s="35">
        <v>167009</v>
      </c>
      <c r="M62" s="35">
        <v>59115</v>
      </c>
      <c r="N62" s="36">
        <v>85816</v>
      </c>
      <c r="O62" s="35">
        <v>88760</v>
      </c>
      <c r="P62" s="35" t="s">
        <v>25</v>
      </c>
      <c r="Q62" s="35" t="s">
        <v>25</v>
      </c>
      <c r="R62" s="35">
        <v>23151</v>
      </c>
      <c r="S62" s="35">
        <v>17518</v>
      </c>
      <c r="T62" s="35">
        <v>1842</v>
      </c>
      <c r="U62" s="35">
        <f t="shared" si="5"/>
        <v>470255</v>
      </c>
      <c r="V62" s="35">
        <f t="shared" si="6"/>
        <v>36285.108024691355</v>
      </c>
      <c r="W62" s="73">
        <f t="shared" si="7"/>
        <v>112.2428764422549</v>
      </c>
      <c r="X62" s="37">
        <v>9974</v>
      </c>
      <c r="Y62" s="35">
        <v>59524</v>
      </c>
      <c r="Z62" s="35" t="s">
        <v>25</v>
      </c>
      <c r="AA62" s="35" t="s">
        <v>25</v>
      </c>
      <c r="AB62" s="29">
        <f t="shared" si="8"/>
        <v>59524</v>
      </c>
    </row>
    <row r="63" spans="1:28" s="33" customFormat="1" ht="22.5" customHeight="1">
      <c r="A63" s="61" t="s">
        <v>64</v>
      </c>
      <c r="B63" s="35">
        <v>412971</v>
      </c>
      <c r="C63" s="35">
        <v>95393</v>
      </c>
      <c r="D63" s="35" t="s">
        <v>25</v>
      </c>
      <c r="E63" s="35">
        <v>21260</v>
      </c>
      <c r="F63" s="35">
        <v>16477</v>
      </c>
      <c r="G63" s="35">
        <v>16124</v>
      </c>
      <c r="H63" s="35">
        <v>562225</v>
      </c>
      <c r="I63" s="35">
        <v>63385</v>
      </c>
      <c r="J63" s="67">
        <v>117</v>
      </c>
      <c r="K63" s="35">
        <v>45964</v>
      </c>
      <c r="L63" s="35">
        <v>187908</v>
      </c>
      <c r="M63" s="35">
        <v>75740</v>
      </c>
      <c r="N63" s="36">
        <v>91059</v>
      </c>
      <c r="O63" s="35">
        <v>100160</v>
      </c>
      <c r="P63" s="35" t="s">
        <v>25</v>
      </c>
      <c r="Q63" s="35" t="s">
        <v>25</v>
      </c>
      <c r="R63" s="35">
        <v>30384</v>
      </c>
      <c r="S63" s="35">
        <v>12254</v>
      </c>
      <c r="T63" s="35">
        <v>5731</v>
      </c>
      <c r="U63" s="35">
        <f t="shared" si="5"/>
        <v>549200</v>
      </c>
      <c r="V63" s="35">
        <f t="shared" si="6"/>
        <v>42376.543209876545</v>
      </c>
      <c r="W63" s="73">
        <f t="shared" si="7"/>
        <v>116.78770029026806</v>
      </c>
      <c r="X63" s="37">
        <v>13025</v>
      </c>
      <c r="Y63" s="35">
        <v>51151</v>
      </c>
      <c r="Z63" s="35" t="s">
        <v>25</v>
      </c>
      <c r="AA63" s="35" t="s">
        <v>25</v>
      </c>
      <c r="AB63" s="29">
        <f t="shared" si="8"/>
        <v>51151</v>
      </c>
    </row>
    <row r="64" spans="1:28" s="33" customFormat="1" ht="22.5" customHeight="1">
      <c r="A64" s="61" t="s">
        <v>65</v>
      </c>
      <c r="B64" s="35">
        <v>562740</v>
      </c>
      <c r="C64" s="35">
        <v>85605</v>
      </c>
      <c r="D64" s="35" t="s">
        <v>25</v>
      </c>
      <c r="E64" s="35">
        <v>22015</v>
      </c>
      <c r="F64" s="35">
        <v>18883</v>
      </c>
      <c r="G64" s="35">
        <v>17827</v>
      </c>
      <c r="H64" s="35">
        <v>707070</v>
      </c>
      <c r="I64" s="35">
        <v>79715</v>
      </c>
      <c r="J64" s="67">
        <v>126</v>
      </c>
      <c r="K64" s="35">
        <v>58448</v>
      </c>
      <c r="L64" s="35">
        <v>210974</v>
      </c>
      <c r="M64" s="35">
        <v>101014</v>
      </c>
      <c r="N64" s="36">
        <v>107520</v>
      </c>
      <c r="O64" s="35">
        <v>130420</v>
      </c>
      <c r="P64" s="35" t="s">
        <v>25</v>
      </c>
      <c r="Q64" s="35" t="s">
        <v>25</v>
      </c>
      <c r="R64" s="35">
        <v>45235</v>
      </c>
      <c r="S64" s="35">
        <v>14419</v>
      </c>
      <c r="T64" s="35">
        <v>5171</v>
      </c>
      <c r="U64" s="35">
        <f t="shared" si="5"/>
        <v>673201</v>
      </c>
      <c r="V64" s="35">
        <f t="shared" si="6"/>
        <v>51944.521604938265</v>
      </c>
      <c r="W64" s="73">
        <f t="shared" si="7"/>
        <v>122.57847778587035</v>
      </c>
      <c r="X64" s="37">
        <v>33869</v>
      </c>
      <c r="Y64" s="35">
        <v>836</v>
      </c>
      <c r="Z64" s="35" t="s">
        <v>25</v>
      </c>
      <c r="AA64" s="35" t="s">
        <v>25</v>
      </c>
      <c r="AB64" s="29">
        <f t="shared" si="8"/>
        <v>836</v>
      </c>
    </row>
    <row r="65" spans="1:28" s="33" customFormat="1" ht="22.5" customHeight="1">
      <c r="A65" s="61" t="s">
        <v>66</v>
      </c>
      <c r="B65" s="35">
        <v>508374</v>
      </c>
      <c r="C65" s="35">
        <v>74762</v>
      </c>
      <c r="D65" s="35" t="s">
        <v>25</v>
      </c>
      <c r="E65" s="35">
        <v>13301</v>
      </c>
      <c r="F65" s="35">
        <v>40335</v>
      </c>
      <c r="G65" s="35">
        <v>18207</v>
      </c>
      <c r="H65" s="35">
        <v>654979</v>
      </c>
      <c r="I65" s="35">
        <v>73842</v>
      </c>
      <c r="J65" s="67">
        <v>93</v>
      </c>
      <c r="K65" s="35">
        <v>74433</v>
      </c>
      <c r="L65" s="35">
        <v>227099</v>
      </c>
      <c r="M65" s="35">
        <v>120511</v>
      </c>
      <c r="N65" s="36">
        <v>148977</v>
      </c>
      <c r="O65" s="35">
        <v>150782</v>
      </c>
      <c r="P65" s="35" t="s">
        <v>25</v>
      </c>
      <c r="Q65" s="35" t="s">
        <v>25</v>
      </c>
      <c r="R65" s="35">
        <v>52190</v>
      </c>
      <c r="S65" s="35">
        <v>26146</v>
      </c>
      <c r="T65" s="35">
        <v>4420</v>
      </c>
      <c r="U65" s="35">
        <f t="shared" si="5"/>
        <v>804558</v>
      </c>
      <c r="V65" s="35">
        <f t="shared" si="6"/>
        <v>62080.0925925926</v>
      </c>
      <c r="W65" s="73">
        <f t="shared" si="7"/>
        <v>119.51230018969076</v>
      </c>
      <c r="X65" s="37">
        <v>-149579</v>
      </c>
      <c r="Y65" s="35">
        <v>99649</v>
      </c>
      <c r="Z65" s="35" t="s">
        <v>25</v>
      </c>
      <c r="AA65" s="35">
        <v>49930</v>
      </c>
      <c r="AB65" s="29">
        <f t="shared" si="8"/>
        <v>149579</v>
      </c>
    </row>
    <row r="66" spans="1:28" s="33" customFormat="1" ht="15.75" customHeight="1">
      <c r="A66" s="61"/>
      <c r="B66" s="35"/>
      <c r="C66" s="35"/>
      <c r="D66" s="35"/>
      <c r="E66" s="35"/>
      <c r="F66" s="35"/>
      <c r="G66" s="35"/>
      <c r="H66" s="35"/>
      <c r="I66" s="35"/>
      <c r="J66" s="67"/>
      <c r="K66" s="35"/>
      <c r="L66" s="35"/>
      <c r="M66" s="35"/>
      <c r="N66" s="36"/>
      <c r="O66" s="35"/>
      <c r="P66" s="35"/>
      <c r="Q66" s="35"/>
      <c r="R66" s="35"/>
      <c r="S66" s="35"/>
      <c r="T66" s="35"/>
      <c r="U66" s="35"/>
      <c r="V66" s="35"/>
      <c r="W66" s="73"/>
      <c r="X66" s="37"/>
      <c r="Y66" s="35"/>
      <c r="Z66" s="35"/>
      <c r="AA66" s="35"/>
      <c r="AB66" s="29"/>
    </row>
    <row r="67" spans="1:28" s="33" customFormat="1" ht="21.75" customHeight="1">
      <c r="A67" s="61" t="s">
        <v>67</v>
      </c>
      <c r="B67" s="35">
        <v>541815</v>
      </c>
      <c r="C67" s="35">
        <v>102842</v>
      </c>
      <c r="D67" s="35" t="s">
        <v>25</v>
      </c>
      <c r="E67" s="35">
        <v>16588</v>
      </c>
      <c r="F67" s="35">
        <v>22233</v>
      </c>
      <c r="G67" s="35">
        <v>22321</v>
      </c>
      <c r="H67" s="35">
        <v>705799</v>
      </c>
      <c r="I67" s="35">
        <v>79571</v>
      </c>
      <c r="J67" s="67">
        <v>108</v>
      </c>
      <c r="K67" s="35">
        <v>106455</v>
      </c>
      <c r="L67" s="35">
        <v>239398</v>
      </c>
      <c r="M67" s="35">
        <v>147785</v>
      </c>
      <c r="N67" s="36">
        <v>175906</v>
      </c>
      <c r="O67" s="35">
        <v>103134</v>
      </c>
      <c r="P67" s="35" t="s">
        <v>25</v>
      </c>
      <c r="Q67" s="35">
        <v>84867</v>
      </c>
      <c r="R67" s="35">
        <v>52487</v>
      </c>
      <c r="S67" s="35">
        <v>30527</v>
      </c>
      <c r="T67" s="35">
        <v>4666</v>
      </c>
      <c r="U67" s="35">
        <f t="shared" si="5"/>
        <v>945225</v>
      </c>
      <c r="V67" s="35">
        <f t="shared" si="6"/>
        <v>72934.02777777778</v>
      </c>
      <c r="W67" s="73">
        <f>V67/V65*100</f>
        <v>117.48376127016324</v>
      </c>
      <c r="X67" s="37">
        <v>-239426</v>
      </c>
      <c r="Y67" s="35">
        <v>238658</v>
      </c>
      <c r="Z67" s="35" t="s">
        <v>25</v>
      </c>
      <c r="AA67" s="35">
        <v>768</v>
      </c>
      <c r="AB67" s="29">
        <f t="shared" si="8"/>
        <v>239426</v>
      </c>
    </row>
    <row r="68" spans="1:28" s="33" customFormat="1" ht="21.75" customHeight="1">
      <c r="A68" s="61" t="s">
        <v>68</v>
      </c>
      <c r="B68" s="35">
        <v>597478</v>
      </c>
      <c r="C68" s="35">
        <v>146344</v>
      </c>
      <c r="D68" s="35" t="s">
        <v>25</v>
      </c>
      <c r="E68" s="35">
        <v>21141</v>
      </c>
      <c r="F68" s="35">
        <v>48765</v>
      </c>
      <c r="G68" s="35">
        <v>20489</v>
      </c>
      <c r="H68" s="35">
        <v>834217</v>
      </c>
      <c r="I68" s="35">
        <v>94049</v>
      </c>
      <c r="J68" s="67">
        <v>118</v>
      </c>
      <c r="K68" s="35">
        <v>98541</v>
      </c>
      <c r="L68" s="35">
        <v>253511</v>
      </c>
      <c r="M68" s="35">
        <v>156911</v>
      </c>
      <c r="N68" s="36">
        <v>187113</v>
      </c>
      <c r="O68" s="35">
        <v>116374</v>
      </c>
      <c r="P68" s="35" t="s">
        <v>25</v>
      </c>
      <c r="Q68" s="35">
        <v>88523</v>
      </c>
      <c r="R68" s="35">
        <v>92264</v>
      </c>
      <c r="S68" s="35">
        <v>33202</v>
      </c>
      <c r="T68" s="35">
        <v>4692</v>
      </c>
      <c r="U68" s="35">
        <f t="shared" si="5"/>
        <v>1031131</v>
      </c>
      <c r="V68" s="35">
        <f t="shared" si="6"/>
        <v>79562.57716049382</v>
      </c>
      <c r="W68" s="73">
        <f t="shared" si="7"/>
        <v>109.0884181015102</v>
      </c>
      <c r="X68" s="37">
        <v>-196913</v>
      </c>
      <c r="Y68" s="35">
        <v>162804</v>
      </c>
      <c r="Z68" s="35" t="s">
        <v>25</v>
      </c>
      <c r="AA68" s="35">
        <v>34109</v>
      </c>
      <c r="AB68" s="29">
        <f t="shared" si="8"/>
        <v>196913</v>
      </c>
    </row>
    <row r="69" spans="1:28" s="33" customFormat="1" ht="21.75" customHeight="1">
      <c r="A69" s="61" t="s">
        <v>69</v>
      </c>
      <c r="B69" s="35">
        <v>657609</v>
      </c>
      <c r="C69" s="35">
        <v>155342</v>
      </c>
      <c r="D69" s="35" t="s">
        <v>25</v>
      </c>
      <c r="E69" s="35">
        <v>21189</v>
      </c>
      <c r="F69" s="35">
        <v>41745</v>
      </c>
      <c r="G69" s="35">
        <v>24646</v>
      </c>
      <c r="H69" s="35">
        <v>900531</v>
      </c>
      <c r="I69" s="35">
        <v>101525</v>
      </c>
      <c r="J69" s="67">
        <v>108</v>
      </c>
      <c r="K69" s="35">
        <v>94414</v>
      </c>
      <c r="L69" s="35">
        <v>242490</v>
      </c>
      <c r="M69" s="35">
        <v>158586</v>
      </c>
      <c r="N69" s="36">
        <v>172019</v>
      </c>
      <c r="O69" s="35">
        <v>91046</v>
      </c>
      <c r="P69" s="35">
        <v>29205</v>
      </c>
      <c r="Q69" s="35">
        <v>93356</v>
      </c>
      <c r="R69" s="35">
        <v>106730</v>
      </c>
      <c r="S69" s="35">
        <v>31933</v>
      </c>
      <c r="T69" s="35">
        <v>4476</v>
      </c>
      <c r="U69" s="35">
        <f t="shared" si="5"/>
        <v>1024255</v>
      </c>
      <c r="V69" s="35">
        <f t="shared" si="6"/>
        <v>79032.02160493827</v>
      </c>
      <c r="W69" s="73">
        <f t="shared" si="7"/>
        <v>99.33315941427423</v>
      </c>
      <c r="X69" s="37">
        <v>-123724</v>
      </c>
      <c r="Y69" s="35">
        <v>108175</v>
      </c>
      <c r="Z69" s="35" t="s">
        <v>25</v>
      </c>
      <c r="AA69" s="35">
        <v>15549</v>
      </c>
      <c r="AB69" s="29">
        <f t="shared" si="8"/>
        <v>123724</v>
      </c>
    </row>
    <row r="70" spans="1:28" s="33" customFormat="1" ht="21.75" customHeight="1">
      <c r="A70" s="61" t="s">
        <v>70</v>
      </c>
      <c r="B70" s="35">
        <v>745640</v>
      </c>
      <c r="C70" s="35">
        <v>113851</v>
      </c>
      <c r="D70" s="35" t="s">
        <v>25</v>
      </c>
      <c r="E70" s="35">
        <v>24982</v>
      </c>
      <c r="F70" s="35">
        <v>31423</v>
      </c>
      <c r="G70" s="35">
        <v>21520</v>
      </c>
      <c r="H70" s="35">
        <v>937416</v>
      </c>
      <c r="I70" s="35">
        <v>105684</v>
      </c>
      <c r="J70" s="67">
        <v>104</v>
      </c>
      <c r="K70" s="35">
        <v>93135</v>
      </c>
      <c r="L70" s="35">
        <v>234073</v>
      </c>
      <c r="M70" s="35">
        <v>156582</v>
      </c>
      <c r="N70" s="36">
        <v>137059</v>
      </c>
      <c r="O70" s="35">
        <v>134182</v>
      </c>
      <c r="P70" s="35">
        <v>24820</v>
      </c>
      <c r="Q70" s="35">
        <v>95948</v>
      </c>
      <c r="R70" s="35">
        <v>87715</v>
      </c>
      <c r="S70" s="35">
        <v>29443</v>
      </c>
      <c r="T70" s="35">
        <v>3741</v>
      </c>
      <c r="U70" s="35">
        <f t="shared" si="5"/>
        <v>996698</v>
      </c>
      <c r="V70" s="35">
        <f t="shared" si="6"/>
        <v>76905.70987654322</v>
      </c>
      <c r="W70" s="73">
        <f t="shared" si="7"/>
        <v>97.30955670218843</v>
      </c>
      <c r="X70" s="37">
        <v>-59282</v>
      </c>
      <c r="Y70" s="35">
        <v>75104</v>
      </c>
      <c r="Z70" s="35" t="s">
        <v>25</v>
      </c>
      <c r="AA70" s="35" t="s">
        <v>25</v>
      </c>
      <c r="AB70" s="29">
        <f t="shared" si="8"/>
        <v>75104</v>
      </c>
    </row>
    <row r="71" spans="1:28" s="33" customFormat="1" ht="21.75" customHeight="1">
      <c r="A71" s="61" t="s">
        <v>71</v>
      </c>
      <c r="B71" s="35">
        <v>745918</v>
      </c>
      <c r="C71" s="35">
        <v>142243</v>
      </c>
      <c r="D71" s="35" t="s">
        <v>25</v>
      </c>
      <c r="E71" s="35">
        <v>30012</v>
      </c>
      <c r="F71" s="35">
        <v>42401</v>
      </c>
      <c r="G71" s="35">
        <v>19331</v>
      </c>
      <c r="H71" s="35">
        <v>979905</v>
      </c>
      <c r="I71" s="35">
        <v>110474</v>
      </c>
      <c r="J71" s="67">
        <v>105</v>
      </c>
      <c r="K71" s="35">
        <v>108355</v>
      </c>
      <c r="L71" s="35">
        <v>245926</v>
      </c>
      <c r="M71" s="35">
        <v>170463</v>
      </c>
      <c r="N71" s="36">
        <v>133950</v>
      </c>
      <c r="O71" s="35">
        <v>155322</v>
      </c>
      <c r="P71" s="35">
        <v>22776</v>
      </c>
      <c r="Q71" s="35">
        <v>110732</v>
      </c>
      <c r="R71" s="35">
        <v>148090</v>
      </c>
      <c r="S71" s="35">
        <v>29258</v>
      </c>
      <c r="T71" s="35">
        <v>9957</v>
      </c>
      <c r="U71" s="35">
        <f t="shared" si="5"/>
        <v>1134829</v>
      </c>
      <c r="V71" s="35">
        <f t="shared" si="6"/>
        <v>87563.96604938271</v>
      </c>
      <c r="W71" s="73">
        <f t="shared" si="7"/>
        <v>113.85886196219917</v>
      </c>
      <c r="X71" s="37">
        <v>-154924</v>
      </c>
      <c r="Y71" s="35">
        <v>114500</v>
      </c>
      <c r="Z71" s="35" t="s">
        <v>25</v>
      </c>
      <c r="AA71" s="35">
        <v>40424</v>
      </c>
      <c r="AB71" s="29">
        <f t="shared" si="8"/>
        <v>154924</v>
      </c>
    </row>
    <row r="72" spans="1:28" s="33" customFormat="1" ht="15.75" customHeight="1">
      <c r="A72" s="61"/>
      <c r="B72" s="35"/>
      <c r="C72" s="35"/>
      <c r="D72" s="35"/>
      <c r="E72" s="35"/>
      <c r="F72" s="35"/>
      <c r="G72" s="35"/>
      <c r="H72" s="35"/>
      <c r="I72" s="35"/>
      <c r="J72" s="67"/>
      <c r="K72" s="35"/>
      <c r="L72" s="35"/>
      <c r="M72" s="35"/>
      <c r="N72" s="36"/>
      <c r="O72" s="35"/>
      <c r="P72" s="35"/>
      <c r="Q72" s="35"/>
      <c r="R72" s="35"/>
      <c r="S72" s="35"/>
      <c r="T72" s="35"/>
      <c r="U72" s="35"/>
      <c r="V72" s="35"/>
      <c r="W72" s="73"/>
      <c r="X72" s="37"/>
      <c r="Y72" s="35"/>
      <c r="Z72" s="35"/>
      <c r="AA72" s="35"/>
      <c r="AB72" s="29"/>
    </row>
    <row r="73" spans="1:28" s="33" customFormat="1" ht="21.75" customHeight="1">
      <c r="A73" s="61" t="s">
        <v>72</v>
      </c>
      <c r="B73" s="35">
        <v>810691</v>
      </c>
      <c r="C73" s="35">
        <v>147557</v>
      </c>
      <c r="D73" s="35" t="s">
        <v>25</v>
      </c>
      <c r="E73" s="35">
        <v>31653</v>
      </c>
      <c r="F73" s="35">
        <v>47571</v>
      </c>
      <c r="G73" s="35">
        <v>20819</v>
      </c>
      <c r="H73" s="35">
        <v>1058291</v>
      </c>
      <c r="I73" s="35">
        <v>119311</v>
      </c>
      <c r="J73" s="67">
        <v>108</v>
      </c>
      <c r="K73" s="35">
        <v>111175</v>
      </c>
      <c r="L73" s="35">
        <v>255299</v>
      </c>
      <c r="M73" s="35">
        <v>181922</v>
      </c>
      <c r="N73" s="36">
        <v>123763</v>
      </c>
      <c r="O73" s="35">
        <v>159454</v>
      </c>
      <c r="P73" s="35">
        <v>19001</v>
      </c>
      <c r="Q73" s="35">
        <v>144304</v>
      </c>
      <c r="R73" s="35">
        <v>168960</v>
      </c>
      <c r="S73" s="35">
        <v>37494</v>
      </c>
      <c r="T73" s="35">
        <v>10679</v>
      </c>
      <c r="U73" s="35">
        <f t="shared" si="5"/>
        <v>1212051</v>
      </c>
      <c r="V73" s="35">
        <f t="shared" si="6"/>
        <v>93522.45370370371</v>
      </c>
      <c r="W73" s="73">
        <f>V73/V71*100</f>
        <v>106.80472564589027</v>
      </c>
      <c r="X73" s="37">
        <v>-155784</v>
      </c>
      <c r="Y73" s="35">
        <v>110000</v>
      </c>
      <c r="Z73" s="35" t="s">
        <v>25</v>
      </c>
      <c r="AA73" s="35">
        <v>45784</v>
      </c>
      <c r="AB73" s="29">
        <f>SUM(Y73:AA73)</f>
        <v>155784</v>
      </c>
    </row>
    <row r="74" spans="1:28" s="52" customFormat="1" ht="5.25" customHeight="1">
      <c r="A74" s="45"/>
      <c r="B74" s="46"/>
      <c r="C74" s="47"/>
      <c r="D74" s="46"/>
      <c r="E74" s="46"/>
      <c r="F74" s="46"/>
      <c r="G74" s="47"/>
      <c r="H74" s="47"/>
      <c r="I74" s="47"/>
      <c r="J74" s="48"/>
      <c r="K74" s="48"/>
      <c r="L74" s="46"/>
      <c r="M74" s="49"/>
      <c r="N74" s="46"/>
      <c r="O74" s="49"/>
      <c r="P74" s="48"/>
      <c r="Q74" s="50"/>
      <c r="R74" s="48"/>
      <c r="S74" s="48"/>
      <c r="T74" s="48"/>
      <c r="U74" s="48"/>
      <c r="V74" s="48"/>
      <c r="W74" s="48"/>
      <c r="X74" s="47"/>
      <c r="Y74" s="48"/>
      <c r="Z74" s="48"/>
      <c r="AA74" s="48"/>
      <c r="AB74" s="51"/>
    </row>
    <row r="75" spans="1:28" s="57" customFormat="1" ht="19.5" customHeight="1">
      <c r="A75" s="53" t="s">
        <v>87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5"/>
      <c r="R75" s="54"/>
      <c r="S75" s="54"/>
      <c r="T75" s="54"/>
      <c r="U75" s="54"/>
      <c r="V75" s="54"/>
      <c r="W75" s="54"/>
      <c r="X75" s="56"/>
      <c r="Y75" s="54"/>
      <c r="Z75" s="54"/>
      <c r="AA75" s="54"/>
      <c r="AB75" s="54"/>
    </row>
    <row r="76" spans="1:24" s="57" customFormat="1" ht="19.5" customHeight="1">
      <c r="A76" s="53" t="s">
        <v>88</v>
      </c>
      <c r="N76" s="54"/>
      <c r="Q76" s="58"/>
      <c r="X76" s="59"/>
    </row>
    <row r="77" spans="1:24" s="57" customFormat="1" ht="19.5" customHeight="1">
      <c r="A77" s="53" t="s">
        <v>89</v>
      </c>
      <c r="B77" s="53"/>
      <c r="N77" s="54"/>
      <c r="Q77" s="58"/>
      <c r="X77" s="59"/>
    </row>
    <row r="78" spans="1:24" s="57" customFormat="1" ht="19.5" customHeight="1">
      <c r="A78" s="53" t="s">
        <v>90</v>
      </c>
      <c r="B78" s="53"/>
      <c r="N78" s="54"/>
      <c r="Q78" s="58"/>
      <c r="X78" s="59"/>
    </row>
    <row r="79" spans="1:24" s="57" customFormat="1" ht="19.5" customHeight="1">
      <c r="A79" s="53" t="s">
        <v>91</v>
      </c>
      <c r="B79" s="53"/>
      <c r="N79" s="54"/>
      <c r="Q79" s="58"/>
      <c r="X79" s="59"/>
    </row>
    <row r="80" spans="1:24" s="57" customFormat="1" ht="19.5" customHeight="1">
      <c r="A80" s="53" t="s">
        <v>92</v>
      </c>
      <c r="B80" s="53"/>
      <c r="N80" s="54"/>
      <c r="Q80" s="58"/>
      <c r="X80" s="59"/>
    </row>
    <row r="81" spans="1:28" s="57" customFormat="1" ht="19.5" customHeight="1">
      <c r="A81" s="53"/>
      <c r="B81" s="53"/>
      <c r="N81" s="54"/>
      <c r="Q81" s="58"/>
      <c r="X81" s="59"/>
      <c r="Y81" s="54"/>
      <c r="Z81" s="54"/>
      <c r="AA81" s="54"/>
      <c r="AB81" s="54"/>
    </row>
    <row r="82" spans="1:24" ht="16.5">
      <c r="A82" s="62"/>
      <c r="Q82" s="63"/>
      <c r="X82" s="64"/>
    </row>
    <row r="83" spans="1:24" ht="16.5">
      <c r="A83" s="62"/>
      <c r="Q83" s="63"/>
      <c r="X83" s="64"/>
    </row>
    <row r="84" spans="1:24" ht="16.5">
      <c r="A84" s="62"/>
      <c r="Q84" s="63"/>
      <c r="X84" s="64"/>
    </row>
    <row r="85" spans="17:24" ht="16.5">
      <c r="Q85" s="63"/>
      <c r="X85" s="64"/>
    </row>
    <row r="86" spans="17:24" ht="16.5">
      <c r="Q86" s="63"/>
      <c r="X86" s="64"/>
    </row>
    <row r="87" spans="17:24" ht="16.5">
      <c r="Q87" s="63"/>
      <c r="X87" s="64"/>
    </row>
    <row r="88" spans="17:24" ht="16.5">
      <c r="Q88" s="63"/>
      <c r="X88" s="64"/>
    </row>
    <row r="89" spans="17:24" ht="16.5">
      <c r="Q89" s="63"/>
      <c r="X89" s="64"/>
    </row>
    <row r="90" spans="17:24" ht="16.5">
      <c r="Q90" s="63"/>
      <c r="X90" s="64"/>
    </row>
    <row r="91" spans="17:24" ht="16.5">
      <c r="Q91" s="63"/>
      <c r="X91" s="64"/>
    </row>
    <row r="92" spans="17:24" ht="16.5">
      <c r="Q92" s="63"/>
      <c r="X92" s="64"/>
    </row>
    <row r="93" spans="17:24" ht="16.5">
      <c r="Q93" s="63"/>
      <c r="X93" s="64"/>
    </row>
    <row r="94" spans="17:24" ht="16.5">
      <c r="Q94" s="63"/>
      <c r="X94" s="64"/>
    </row>
    <row r="95" spans="17:24" ht="16.5">
      <c r="Q95" s="63"/>
      <c r="X95" s="64"/>
    </row>
  </sheetData>
  <mergeCells count="25">
    <mergeCell ref="Y5:AB5"/>
    <mergeCell ref="T6:T7"/>
    <mergeCell ref="Z6:Z7"/>
    <mergeCell ref="S6:S7"/>
    <mergeCell ref="Y6:Y7"/>
    <mergeCell ref="AA6:AA7"/>
    <mergeCell ref="AB6:AB7"/>
    <mergeCell ref="B6:B7"/>
    <mergeCell ref="C6:C7"/>
    <mergeCell ref="D6:D7"/>
    <mergeCell ref="E6:E7"/>
    <mergeCell ref="F6:F7"/>
    <mergeCell ref="G6:G7"/>
    <mergeCell ref="K6:K7"/>
    <mergeCell ref="L6:L7"/>
    <mergeCell ref="N2:O2"/>
    <mergeCell ref="A5:A7"/>
    <mergeCell ref="B5:J5"/>
    <mergeCell ref="X5:X7"/>
    <mergeCell ref="M6:M7"/>
    <mergeCell ref="N6:N7"/>
    <mergeCell ref="O6:O7"/>
    <mergeCell ref="P6:P7"/>
    <mergeCell ref="Q6:Q7"/>
    <mergeCell ref="R6:R7"/>
  </mergeCells>
  <printOptions horizontalCentered="1"/>
  <pageMargins left="0.3937007874015748" right="0.3937007874015748" top="0.6692913385826772" bottom="0.3937007874015748" header="0" footer="0"/>
  <pageSetup blackAndWhite="1" horizontalDpi="600" verticalDpi="600" orientation="portrait" pageOrder="overThenDown" paperSize="9" scale="65" r:id="rId1"/>
  <headerFooter alignWithMargins="0">
    <oddFooter>&amp;C&amp;P</oddFooter>
  </headerFooter>
  <rowBreaks count="1" manualBreakCount="1">
    <brk id="48" max="255" man="1"/>
  </rowBreaks>
  <colBreaks count="1" manualBreakCount="1">
    <brk id="13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j847</cp:lastModifiedBy>
  <cp:lastPrinted>2010-06-26T03:58:10Z</cp:lastPrinted>
  <dcterms:created xsi:type="dcterms:W3CDTF">2006-09-21T08:57:37Z</dcterms:created>
  <dcterms:modified xsi:type="dcterms:W3CDTF">2010-06-26T03:58:19Z</dcterms:modified>
  <cp:category/>
  <cp:version/>
  <cp:contentType/>
  <cp:contentStatus/>
</cp:coreProperties>
</file>