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'表4'!$A$1:$H$94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A105</author>
    <author>b103</author>
    <author>dgbasuser</author>
  </authors>
  <commentList>
    <comment ref="B19" authorId="0">
      <text>
        <r>
          <rPr>
            <b/>
            <sz val="9"/>
            <rFont val="新細明體"/>
            <family val="1"/>
          </rPr>
          <t>A105:</t>
        </r>
        <r>
          <rPr>
            <sz val="9"/>
            <rFont val="新細明體"/>
            <family val="1"/>
          </rPr>
          <t xml:space="preserve">
98新增
</t>
        </r>
      </text>
    </comment>
    <comment ref="B93" authorId="1">
      <text>
        <r>
          <rPr>
            <b/>
            <sz val="9"/>
            <rFont val="新細明體"/>
            <family val="1"/>
          </rPr>
          <t>b103:</t>
        </r>
        <r>
          <rPr>
            <sz val="9"/>
            <rFont val="新細明體"/>
            <family val="1"/>
          </rPr>
          <t xml:space="preserve">
固定資產：營業基金247596566千元、非營業基金88349574千元
增加投資：營業基金9988994千元、非營業特種基金100000千元
以上共計346,035,134千元.  
</t>
        </r>
      </text>
    </comment>
    <comment ref="B94" authorId="1">
      <text>
        <r>
          <rPr>
            <b/>
            <sz val="9"/>
            <rFont val="新細明體"/>
            <family val="1"/>
          </rPr>
          <t>b103:
現金增撥：營業基金199億元、非營業特種基金214億元。
共計413億元</t>
        </r>
      </text>
    </comment>
    <comment ref="A93" authorId="2">
      <text>
        <r>
          <rPr>
            <b/>
            <sz val="9"/>
            <rFont val="新細明體"/>
            <family val="1"/>
          </rPr>
          <t>dgbasuser:</t>
        </r>
        <r>
          <rPr>
            <sz val="9"/>
            <rFont val="新細明體"/>
            <family val="1"/>
          </rPr>
          <t xml:space="preserve">
本表收入支出只表達損益表上的收支</t>
        </r>
      </text>
    </comment>
  </commentList>
</comments>
</file>

<file path=xl/sharedStrings.xml><?xml version="1.0" encoding="utf-8"?>
<sst xmlns="http://schemas.openxmlformats.org/spreadsheetml/2006/main" count="109" uniqueCount="105">
  <si>
    <t>基金別預算分析表</t>
  </si>
  <si>
    <t>單位：新臺幣千元</t>
  </si>
  <si>
    <t>基金別</t>
  </si>
  <si>
    <t>本年度與上年度比較</t>
  </si>
  <si>
    <t>收入</t>
  </si>
  <si>
    <t>支出</t>
  </si>
  <si>
    <t>(一)營業部分</t>
  </si>
  <si>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</si>
  <si>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</si>
  <si>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</si>
  <si>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</si>
  <si>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</si>
  <si>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</si>
  <si>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</si>
  <si>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</si>
  <si>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</si>
  <si>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</si>
  <si>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</si>
  <si>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</si>
  <si>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</si>
  <si>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</si>
  <si>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</si>
  <si>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</si>
  <si>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</si>
  <si>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</si>
  <si>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</si>
  <si>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</si>
  <si>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</si>
  <si>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</si>
  <si>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</si>
  <si>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</si>
  <si>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</si>
  <si>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</si>
  <si>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</si>
  <si>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</si>
  <si>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</si>
  <si>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</si>
  <si>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</si>
  <si>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</si>
  <si>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</si>
  <si>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</si>
  <si>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</si>
  <si>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行政院金融重建基金</t>
  </si>
  <si>
    <t>國軍老舊營舍改建基金</t>
  </si>
  <si>
    <t>(二)非營業部分－作業基金</t>
  </si>
  <si>
    <t>二、特種基金</t>
  </si>
  <si>
    <t>一、普通基金</t>
  </si>
  <si>
    <t>榮民工程股份有限公司</t>
  </si>
  <si>
    <t>勞工保險局</t>
  </si>
  <si>
    <t>國民年金保險基金</t>
  </si>
  <si>
    <t>(三)非營業部分－債務基金</t>
  </si>
  <si>
    <t>(四)非營業部分－特別收入
　  基金</t>
  </si>
  <si>
    <t>研發替代役基金</t>
  </si>
  <si>
    <t>警察消防海巡空勤人員及協勤民力安全基金</t>
  </si>
  <si>
    <t>通訊傳播監督管理基金</t>
  </si>
  <si>
    <t>(一)總預算部分</t>
  </si>
  <si>
    <t>(二)特別預算部分</t>
  </si>
  <si>
    <t>(五)非營業部分－資本計畫
　  基金</t>
  </si>
  <si>
    <t>附註：</t>
  </si>
  <si>
    <t>1.</t>
  </si>
  <si>
    <t>本年度預算數</t>
  </si>
  <si>
    <t>上年度預算數</t>
  </si>
  <si>
    <t>普通基金之「收入」及「支出」分別為總預算之歲入及歲出。</t>
  </si>
  <si>
    <t>特別預算之收入不含自償性財源；支出不含自償性經費。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</si>
  <si>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</si>
  <si>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r>
      <t>頁碼字體1</t>
    </r>
    <r>
      <rPr>
        <sz val="12"/>
        <rFont val="新細明體"/>
        <family val="1"/>
      </rPr>
      <t>9,couriersPS</t>
    </r>
  </si>
  <si>
    <t>中華民國99年度</t>
  </si>
  <si>
    <t>中央都市更新基金</t>
  </si>
  <si>
    <t>國有財產開發基金</t>
  </si>
  <si>
    <r>
      <t>國立大學校院校務基金(5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所學校綜計)</t>
    </r>
  </si>
  <si>
    <t>國立陽明大學附設醫院作業基金</t>
  </si>
  <si>
    <t>國立社教機構作業基金</t>
  </si>
  <si>
    <t xml:space="preserve">國立高級中等學校校務基金 </t>
  </si>
  <si>
    <t>管制藥品製藥工廠作業基金</t>
  </si>
  <si>
    <t>全民健康保險基金</t>
  </si>
  <si>
    <t>考選業務基金</t>
  </si>
  <si>
    <t>地方產業發展基金</t>
  </si>
  <si>
    <t>運動發展基金</t>
  </si>
  <si>
    <t>2.</t>
  </si>
  <si>
    <t>3.</t>
  </si>
  <si>
    <t>4.</t>
  </si>
  <si>
    <t>5.</t>
  </si>
  <si>
    <t xml:space="preserve"> 中央政府總預算案</t>
  </si>
  <si>
    <t>有線廣播電視事業發展基金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</si>
  <si>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</si>
  <si>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</si>
  <si>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</si>
  <si>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</si>
  <si>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</si>
  <si>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</si>
  <si>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</si>
  <si>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</si>
  <si>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</si>
  <si>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</si>
  <si>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</si>
  <si>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</si>
  <si>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</si>
  <si>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</si>
  <si>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</si>
  <si>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</si>
  <si>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</si>
  <si>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</si>
  <si>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國際機場園區股份有限公司</t>
  </si>
  <si>
    <r>
      <t>特種基金之營業部分及非營業部分之作業基金，其固定資產建設改良擴充、資金轉投資等資本支出，9</t>
    </r>
    <r>
      <rPr>
        <sz val="12"/>
        <rFont val="新細明體"/>
        <family val="1"/>
      </rPr>
      <t>9年度</t>
    </r>
    <r>
      <rPr>
        <sz val="12"/>
        <rFont val="新細明體"/>
        <family val="1"/>
      </rPr>
      <t>共計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451</t>
    </r>
    <r>
      <rPr>
        <sz val="12"/>
        <rFont val="新細明體"/>
        <family val="1"/>
      </rPr>
      <t>億元，未列入各該基金之支出。</t>
    </r>
  </si>
  <si>
    <r>
      <t>總預算9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年度現金撥充基金</t>
    </r>
    <r>
      <rPr>
        <sz val="12"/>
        <rFont val="新細明體"/>
        <family val="1"/>
      </rPr>
      <t>416</t>
    </r>
    <r>
      <rPr>
        <sz val="12"/>
        <rFont val="新細明體"/>
        <family val="1"/>
      </rPr>
      <t>億元，作為各該基金興建其設施、設備所需資金，因非經常性收支，故均未計入前開各基金之收入及支出。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</si>
</sst>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9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04" fontId="2" fillId="2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19" applyNumberFormat="1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203" fontId="0" fillId="0" borderId="0" xfId="0" applyNumberFormat="1" applyFont="1" applyAlignment="1">
      <alignment vertical="top"/>
    </xf>
    <xf numFmtId="0" fontId="0" fillId="0" borderId="3" xfId="0" applyFont="1" applyBorder="1" applyAlignment="1" applyProtection="1">
      <alignment vertical="top" wrapText="1" shrinkToFit="1"/>
      <protection/>
    </xf>
    <xf numFmtId="182" fontId="17" fillId="0" borderId="4" xfId="0" applyNumberFormat="1" applyFont="1" applyBorder="1" applyAlignment="1">
      <alignment vertical="top"/>
    </xf>
    <xf numFmtId="182" fontId="17" fillId="0" borderId="5" xfId="0" applyNumberFormat="1" applyFont="1" applyBorder="1" applyAlignment="1">
      <alignment vertical="top"/>
    </xf>
    <xf numFmtId="203" fontId="0" fillId="0" borderId="0" xfId="0" applyNumberFormat="1" applyFont="1" applyBorder="1" applyAlignment="1">
      <alignment vertical="top"/>
    </xf>
    <xf numFmtId="182" fontId="0" fillId="0" borderId="0" xfId="0" applyNumberFormat="1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203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vertical="top" wrapText="1" shrinkToFit="1"/>
    </xf>
    <xf numFmtId="203" fontId="0" fillId="0" borderId="0" xfId="0" applyNumberFormat="1" applyFont="1" applyFill="1" applyBorder="1" applyAlignment="1">
      <alignment vertical="top"/>
    </xf>
    <xf numFmtId="203" fontId="0" fillId="0" borderId="6" xfId="0" applyNumberFormat="1" applyFont="1" applyFill="1" applyBorder="1" applyAlignment="1">
      <alignment vertical="top"/>
    </xf>
    <xf numFmtId="0" fontId="0" fillId="0" borderId="7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>
      <alignment horizontal="distributed"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vertical="top" wrapText="1" shrinkToFit="1"/>
      <protection/>
    </xf>
    <xf numFmtId="182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2" fontId="17" fillId="0" borderId="4" xfId="0" applyNumberFormat="1" applyFont="1" applyFill="1" applyBorder="1" applyAlignment="1">
      <alignment vertical="top"/>
    </xf>
    <xf numFmtId="182" fontId="17" fillId="0" borderId="8" xfId="0" applyNumberFormat="1" applyFont="1" applyFill="1" applyBorder="1" applyAlignment="1">
      <alignment vertical="top"/>
    </xf>
    <xf numFmtId="182" fontId="17" fillId="0" borderId="5" xfId="0" applyNumberFormat="1" applyFont="1" applyFill="1" applyBorder="1" applyAlignment="1">
      <alignment vertical="top"/>
    </xf>
    <xf numFmtId="182" fontId="17" fillId="0" borderId="9" xfId="0" applyNumberFormat="1" applyFont="1" applyFill="1" applyBorder="1" applyAlignment="1">
      <alignment vertical="top"/>
    </xf>
    <xf numFmtId="41" fontId="17" fillId="0" borderId="4" xfId="0" applyNumberFormat="1" applyFont="1" applyFill="1" applyBorder="1" applyAlignment="1">
      <alignment vertical="top"/>
    </xf>
    <xf numFmtId="41" fontId="17" fillId="0" borderId="4" xfId="0" applyNumberFormat="1" applyFont="1" applyFill="1" applyBorder="1" applyAlignment="1">
      <alignment horizontal="center" vertical="top"/>
    </xf>
    <xf numFmtId="182" fontId="17" fillId="0" borderId="10" xfId="0" applyNumberFormat="1" applyFont="1" applyFill="1" applyBorder="1" applyAlignment="1">
      <alignment vertical="top"/>
    </xf>
    <xf numFmtId="203" fontId="0" fillId="0" borderId="0" xfId="0" applyNumberFormat="1" applyFont="1" applyFill="1" applyBorder="1" applyAlignment="1" quotePrefix="1">
      <alignment horizontal="right" vertical="top"/>
    </xf>
    <xf numFmtId="0" fontId="0" fillId="0" borderId="3" xfId="0" applyFont="1" applyBorder="1" applyAlignment="1" applyProtection="1">
      <alignment horizontal="left" vertical="top" wrapText="1" shrinkToFit="1"/>
      <protection/>
    </xf>
    <xf numFmtId="0" fontId="0" fillId="0" borderId="0" xfId="19" applyNumberFormat="1" applyFont="1" applyFill="1" applyAlignment="1">
      <alignment vertical="center"/>
      <protection/>
    </xf>
    <xf numFmtId="182" fontId="17" fillId="0" borderId="0" xfId="0" applyNumberFormat="1" applyFont="1" applyFill="1" applyBorder="1" applyAlignment="1">
      <alignment vertical="top"/>
    </xf>
    <xf numFmtId="186" fontId="17" fillId="0" borderId="4" xfId="20" applyNumberFormat="1" applyFont="1" applyFill="1" applyBorder="1" applyAlignment="1">
      <alignment vertical="top"/>
    </xf>
    <xf numFmtId="0" fontId="0" fillId="0" borderId="0" xfId="0" applyFill="1" applyBorder="1" applyAlignment="1">
      <alignment horizontal="distributed" vertical="top"/>
    </xf>
    <xf numFmtId="203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1" xfId="0" applyFont="1" applyFill="1" applyBorder="1" applyAlignment="1" applyProtection="1">
      <alignment vertical="top" wrapText="1" shrinkToFit="1"/>
      <protection/>
    </xf>
    <xf numFmtId="182" fontId="17" fillId="0" borderId="12" xfId="0" applyNumberFormat="1" applyFont="1" applyFill="1" applyBorder="1" applyAlignment="1">
      <alignment vertical="top"/>
    </xf>
    <xf numFmtId="182" fontId="17" fillId="0" borderId="13" xfId="0" applyNumberFormat="1" applyFont="1" applyFill="1" applyBorder="1" applyAlignment="1">
      <alignment vertical="top"/>
    </xf>
    <xf numFmtId="203" fontId="0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03" fontId="0" fillId="0" borderId="0" xfId="0" applyNumberFormat="1" applyFont="1" applyFill="1" applyAlignment="1">
      <alignment vertical="top" wrapText="1"/>
    </xf>
    <xf numFmtId="203" fontId="0" fillId="0" borderId="3" xfId="0" applyNumberFormat="1" applyFont="1" applyFill="1" applyBorder="1" applyAlignment="1">
      <alignment vertical="top" wrapText="1"/>
    </xf>
    <xf numFmtId="0" fontId="15" fillId="0" borderId="2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Font="1" applyBorder="1" applyAlignment="1" applyProtection="1">
      <alignment horizontal="left" vertical="top" wrapText="1" shrinkToFit="1"/>
      <protection/>
    </xf>
    <xf numFmtId="0" fontId="0" fillId="0" borderId="3" xfId="0" applyFont="1" applyBorder="1" applyAlignment="1" applyProtection="1">
      <alignment horizontal="left" vertical="top" wrapText="1" shrinkToFit="1"/>
      <protection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3" xfId="0" applyFont="1" applyFill="1" applyBorder="1" applyAlignment="1" applyProtection="1">
      <alignment horizontal="left" vertical="top" wrapText="1" shrinkToFit="1"/>
      <protection/>
    </xf>
    <xf numFmtId="0" fontId="0" fillId="0" borderId="0" xfId="0" applyFont="1" applyFill="1" applyBorder="1" applyAlignment="1" applyProtection="1">
      <alignment horizontal="justify" vertical="top" wrapText="1" shrinkToFit="1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縣市收支估計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75" zoomScaleNormal="75" zoomScaleSheetLayoutView="100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00390625" defaultRowHeight="16.5"/>
  <cols>
    <col min="1" max="1" width="4.50390625" style="5" customWidth="1"/>
    <col min="2" max="2" width="23.25390625" style="5" customWidth="1"/>
    <col min="3" max="3" width="14.625" style="5" customWidth="1"/>
    <col min="4" max="4" width="16.25390625" style="5" bestFit="1" customWidth="1"/>
    <col min="5" max="5" width="14.625" style="5" customWidth="1"/>
    <col min="6" max="6" width="14.25390625" style="5" customWidth="1"/>
    <col min="7" max="8" width="14.625" style="5" customWidth="1"/>
    <col min="9" max="9" width="12.00390625" style="5" customWidth="1"/>
    <col min="10" max="10" width="12.25390625" style="5" customWidth="1"/>
    <col min="11" max="16384" width="9.00390625" style="5" customWidth="1"/>
  </cols>
  <sheetData>
    <row r="1" spans="1:8" s="3" customFormat="1" ht="27.75" customHeight="1">
      <c r="A1" s="1"/>
      <c r="B1" s="2"/>
      <c r="C1" s="51" t="s">
        <v>82</v>
      </c>
      <c r="D1" s="51"/>
      <c r="E1" s="51"/>
      <c r="F1" s="51"/>
      <c r="G1" s="2"/>
      <c r="H1" s="2"/>
    </row>
    <row r="2" spans="1:8" s="3" customFormat="1" ht="27.75" customHeight="1">
      <c r="A2" s="55"/>
      <c r="B2" s="55"/>
      <c r="C2" s="57" t="s">
        <v>0</v>
      </c>
      <c r="D2" s="57"/>
      <c r="E2" s="57"/>
      <c r="F2" s="57"/>
      <c r="G2" s="4"/>
      <c r="H2" s="4"/>
    </row>
    <row r="3" spans="2:8" ht="27.75" customHeight="1">
      <c r="B3" s="6"/>
      <c r="C3" s="6"/>
      <c r="D3" s="56" t="s">
        <v>66</v>
      </c>
      <c r="E3" s="56"/>
      <c r="F3" s="6"/>
      <c r="H3" s="7" t="s">
        <v>1</v>
      </c>
    </row>
    <row r="4" spans="1:8" s="11" customFormat="1" ht="24.75" customHeight="1">
      <c r="A4" s="52" t="s">
        <v>2</v>
      </c>
      <c r="B4" s="53"/>
      <c r="C4" s="54" t="s">
        <v>60</v>
      </c>
      <c r="D4" s="54"/>
      <c r="E4" s="54" t="s">
        <v>61</v>
      </c>
      <c r="F4" s="54"/>
      <c r="G4" s="54" t="s">
        <v>3</v>
      </c>
      <c r="H4" s="60"/>
    </row>
    <row r="5" spans="1:8" s="10" customFormat="1" ht="24.75" customHeight="1">
      <c r="A5" s="52"/>
      <c r="B5" s="53"/>
      <c r="C5" s="8" t="s">
        <v>4</v>
      </c>
      <c r="D5" s="8" t="s">
        <v>5</v>
      </c>
      <c r="E5" s="8" t="s">
        <v>4</v>
      </c>
      <c r="F5" s="8" t="s">
        <v>5</v>
      </c>
      <c r="G5" s="8" t="s">
        <v>4</v>
      </c>
      <c r="H5" s="9" t="s">
        <v>5</v>
      </c>
    </row>
    <row r="6" spans="1:8" s="10" customFormat="1" ht="30" customHeight="1">
      <c r="A6" s="69" t="s">
        <v>46</v>
      </c>
      <c r="B6" s="70"/>
      <c r="C6" s="32">
        <f>C7+C8</f>
        <v>1552032459</v>
      </c>
      <c r="D6" s="32">
        <f>D7+D8</f>
        <v>2002137938</v>
      </c>
      <c r="E6" s="32">
        <f>E7+E8</f>
        <v>1673231316</v>
      </c>
      <c r="F6" s="32">
        <f>F7+F8</f>
        <v>2064945767</v>
      </c>
      <c r="G6" s="32">
        <f aca="true" t="shared" si="0" ref="G6:H8">C6-E6</f>
        <v>-121198857</v>
      </c>
      <c r="H6" s="34">
        <f t="shared" si="0"/>
        <v>-62807829</v>
      </c>
    </row>
    <row r="7" spans="1:8" s="10" customFormat="1" ht="30" customHeight="1">
      <c r="A7" s="61" t="s">
        <v>55</v>
      </c>
      <c r="B7" s="62"/>
      <c r="C7" s="32">
        <v>1552032459</v>
      </c>
      <c r="D7" s="32">
        <v>1734950382</v>
      </c>
      <c r="E7" s="32">
        <v>1673231316</v>
      </c>
      <c r="F7" s="32">
        <v>1809667004</v>
      </c>
      <c r="G7" s="32">
        <f t="shared" si="0"/>
        <v>-121198857</v>
      </c>
      <c r="H7" s="34">
        <f t="shared" si="0"/>
        <v>-74716622</v>
      </c>
    </row>
    <row r="8" spans="1:8" s="10" customFormat="1" ht="30" customHeight="1">
      <c r="A8" s="61" t="s">
        <v>56</v>
      </c>
      <c r="B8" s="62"/>
      <c r="C8" s="36">
        <v>0</v>
      </c>
      <c r="D8" s="32">
        <v>267187556</v>
      </c>
      <c r="E8" s="36">
        <v>0</v>
      </c>
      <c r="F8" s="32">
        <v>255278763</v>
      </c>
      <c r="G8" s="36">
        <f t="shared" si="0"/>
        <v>0</v>
      </c>
      <c r="H8" s="34">
        <f t="shared" si="0"/>
        <v>11908793</v>
      </c>
    </row>
    <row r="9" spans="1:8" s="10" customFormat="1" ht="30" customHeight="1">
      <c r="A9" s="67" t="s">
        <v>45</v>
      </c>
      <c r="B9" s="68"/>
      <c r="C9" s="14">
        <f aca="true" t="shared" si="1" ref="C9:H9">C10+C32+C61+C63+C87</f>
        <v>4648688806</v>
      </c>
      <c r="D9" s="14">
        <f t="shared" si="1"/>
        <v>4529173666</v>
      </c>
      <c r="E9" s="14">
        <f t="shared" si="1"/>
        <v>4288867468</v>
      </c>
      <c r="F9" s="14">
        <f t="shared" si="1"/>
        <v>4179069935</v>
      </c>
      <c r="G9" s="14">
        <f t="shared" si="1"/>
        <v>359821338</v>
      </c>
      <c r="H9" s="15">
        <f t="shared" si="1"/>
        <v>350103731</v>
      </c>
    </row>
    <row r="10" spans="1:15" s="11" customFormat="1" ht="30" customHeight="1">
      <c r="A10" s="65" t="s">
        <v>6</v>
      </c>
      <c r="B10" s="66"/>
      <c r="C10" s="14">
        <f aca="true" t="shared" si="2" ref="C10:H10">SUM(C11:C31)</f>
        <v>2848039726</v>
      </c>
      <c r="D10" s="14">
        <f t="shared" si="2"/>
        <v>2714841601</v>
      </c>
      <c r="E10" s="14">
        <f t="shared" si="2"/>
        <v>2584194920</v>
      </c>
      <c r="F10" s="14">
        <f t="shared" si="2"/>
        <v>2465401383</v>
      </c>
      <c r="G10" s="14">
        <f t="shared" si="2"/>
        <v>263844806</v>
      </c>
      <c r="H10" s="15">
        <f t="shared" si="2"/>
        <v>249440218</v>
      </c>
      <c r="I10" s="17"/>
      <c r="J10" s="17"/>
      <c r="K10" s="17"/>
      <c r="L10" s="17"/>
      <c r="M10" s="17"/>
      <c r="N10" s="17"/>
      <c r="O10" s="17"/>
    </row>
    <row r="11" spans="1:10" s="11" customFormat="1" ht="30" customHeight="1">
      <c r="A11" s="12">
        <v>1</v>
      </c>
      <c r="B11" s="13" t="s">
        <v>84</v>
      </c>
      <c r="C11" s="32">
        <v>279968666</v>
      </c>
      <c r="D11" s="32">
        <v>156838327</v>
      </c>
      <c r="E11" s="32">
        <v>340055234</v>
      </c>
      <c r="F11" s="32">
        <v>216906096</v>
      </c>
      <c r="G11" s="14">
        <v>-60086568</v>
      </c>
      <c r="H11" s="15">
        <v>-60067769</v>
      </c>
      <c r="I11" s="17"/>
      <c r="J11" s="17"/>
    </row>
    <row r="12" spans="1:10" s="11" customFormat="1" ht="30" customHeight="1">
      <c r="A12" s="12">
        <v>2</v>
      </c>
      <c r="B12" s="13" t="s">
        <v>85</v>
      </c>
      <c r="C12" s="32">
        <v>41156176</v>
      </c>
      <c r="D12" s="32">
        <v>37636176</v>
      </c>
      <c r="E12" s="32">
        <v>39169396</v>
      </c>
      <c r="F12" s="32">
        <v>35912788</v>
      </c>
      <c r="G12" s="14">
        <v>1986780</v>
      </c>
      <c r="H12" s="15">
        <v>1723388</v>
      </c>
      <c r="I12" s="17"/>
      <c r="J12" s="17"/>
    </row>
    <row r="13" spans="1:10" s="11" customFormat="1" ht="30" customHeight="1">
      <c r="A13" s="12">
        <v>3</v>
      </c>
      <c r="B13" s="13" t="s">
        <v>86</v>
      </c>
      <c r="C13" s="32">
        <v>895967216</v>
      </c>
      <c r="D13" s="32">
        <v>885561777</v>
      </c>
      <c r="E13" s="32">
        <v>724677979</v>
      </c>
      <c r="F13" s="32">
        <v>718065996</v>
      </c>
      <c r="G13" s="14">
        <v>171289237</v>
      </c>
      <c r="H13" s="15">
        <v>167495781</v>
      </c>
      <c r="I13" s="17"/>
      <c r="J13" s="17"/>
    </row>
    <row r="14" spans="1:10" s="11" customFormat="1" ht="30" customHeight="1">
      <c r="A14" s="12">
        <v>4</v>
      </c>
      <c r="B14" s="13" t="s">
        <v>87</v>
      </c>
      <c r="C14" s="32">
        <v>507285922</v>
      </c>
      <c r="D14" s="32">
        <v>534024102</v>
      </c>
      <c r="E14" s="32">
        <v>492751850</v>
      </c>
      <c r="F14" s="32">
        <v>531004351</v>
      </c>
      <c r="G14" s="14">
        <v>14534072</v>
      </c>
      <c r="H14" s="15">
        <v>3019751</v>
      </c>
      <c r="I14" s="17"/>
      <c r="J14" s="17"/>
    </row>
    <row r="15" spans="1:10" s="11" customFormat="1" ht="31.5" customHeight="1">
      <c r="A15" s="12">
        <v>5</v>
      </c>
      <c r="B15" s="13" t="s">
        <v>88</v>
      </c>
      <c r="C15" s="32">
        <v>18121096</v>
      </c>
      <c r="D15" s="32">
        <v>17534844</v>
      </c>
      <c r="E15" s="32">
        <v>16247697</v>
      </c>
      <c r="F15" s="32">
        <v>15817528</v>
      </c>
      <c r="G15" s="14">
        <v>1873399</v>
      </c>
      <c r="H15" s="15">
        <v>1717316</v>
      </c>
      <c r="I15" s="17"/>
      <c r="J15" s="17"/>
    </row>
    <row r="16" spans="1:10" s="11" customFormat="1" ht="31.5" customHeight="1">
      <c r="A16" s="12">
        <v>6</v>
      </c>
      <c r="B16" s="13" t="s">
        <v>89</v>
      </c>
      <c r="C16" s="32">
        <v>26282990</v>
      </c>
      <c r="D16" s="32">
        <v>26517768</v>
      </c>
      <c r="E16" s="32">
        <v>26392578</v>
      </c>
      <c r="F16" s="32">
        <v>26295461</v>
      </c>
      <c r="G16" s="14">
        <v>-109588</v>
      </c>
      <c r="H16" s="15">
        <v>222307</v>
      </c>
      <c r="I16" s="17"/>
      <c r="J16" s="17"/>
    </row>
    <row r="17" spans="1:10" s="11" customFormat="1" ht="30" customHeight="1">
      <c r="A17" s="12">
        <v>7</v>
      </c>
      <c r="B17" s="13" t="s">
        <v>90</v>
      </c>
      <c r="C17" s="32">
        <v>2036060</v>
      </c>
      <c r="D17" s="32">
        <v>1650228</v>
      </c>
      <c r="E17" s="32">
        <v>3376069</v>
      </c>
      <c r="F17" s="32">
        <v>2930878</v>
      </c>
      <c r="G17" s="14">
        <v>-1340009</v>
      </c>
      <c r="H17" s="15">
        <v>-1280650</v>
      </c>
      <c r="I17" s="17"/>
      <c r="J17" s="17"/>
    </row>
    <row r="18" spans="1:10" s="11" customFormat="1" ht="31.5" customHeight="1">
      <c r="A18" s="12">
        <v>8</v>
      </c>
      <c r="B18" s="13" t="s">
        <v>91</v>
      </c>
      <c r="C18" s="32">
        <v>10505515</v>
      </c>
      <c r="D18" s="32">
        <v>10505515</v>
      </c>
      <c r="E18" s="32">
        <v>4615759</v>
      </c>
      <c r="F18" s="32">
        <v>4615759</v>
      </c>
      <c r="G18" s="14">
        <v>5889756</v>
      </c>
      <c r="H18" s="15">
        <v>5889756</v>
      </c>
      <c r="I18" s="17"/>
      <c r="J18" s="17"/>
    </row>
    <row r="19" spans="1:10" s="11" customFormat="1" ht="31.5" customHeight="1">
      <c r="A19" s="12">
        <v>9</v>
      </c>
      <c r="B19" s="13" t="s">
        <v>92</v>
      </c>
      <c r="C19" s="32">
        <v>229318600</v>
      </c>
      <c r="D19" s="32">
        <v>222563753</v>
      </c>
      <c r="E19" s="37">
        <v>194633566</v>
      </c>
      <c r="F19" s="37">
        <v>188804312</v>
      </c>
      <c r="G19" s="14">
        <v>34685034</v>
      </c>
      <c r="H19" s="15">
        <v>33759441</v>
      </c>
      <c r="I19" s="17"/>
      <c r="J19" s="17"/>
    </row>
    <row r="20" spans="1:10" s="11" customFormat="1" ht="31.5" customHeight="1">
      <c r="A20" s="12">
        <v>10</v>
      </c>
      <c r="B20" s="40" t="s">
        <v>93</v>
      </c>
      <c r="C20" s="36">
        <v>56964727</v>
      </c>
      <c r="D20" s="36">
        <v>51222390</v>
      </c>
      <c r="E20" s="32">
        <v>63229123</v>
      </c>
      <c r="F20" s="32">
        <v>57426824</v>
      </c>
      <c r="G20" s="14">
        <v>-6264396</v>
      </c>
      <c r="H20" s="15">
        <v>-6204434</v>
      </c>
      <c r="I20" s="17"/>
      <c r="J20" s="17"/>
    </row>
    <row r="21" spans="1:10" s="11" customFormat="1" ht="30" customHeight="1">
      <c r="A21" s="12">
        <v>11</v>
      </c>
      <c r="B21" s="13" t="s">
        <v>94</v>
      </c>
      <c r="C21" s="32">
        <v>863945</v>
      </c>
      <c r="D21" s="32">
        <v>779907</v>
      </c>
      <c r="E21" s="32">
        <v>878852</v>
      </c>
      <c r="F21" s="32">
        <v>822508</v>
      </c>
      <c r="G21" s="14">
        <v>-14907</v>
      </c>
      <c r="H21" s="15">
        <v>-42601</v>
      </c>
      <c r="I21" s="17"/>
      <c r="J21" s="17"/>
    </row>
    <row r="22" spans="1:10" s="11" customFormat="1" ht="30" customHeight="1">
      <c r="A22" s="12">
        <v>12</v>
      </c>
      <c r="B22" s="13" t="s">
        <v>95</v>
      </c>
      <c r="C22" s="32">
        <v>64570253</v>
      </c>
      <c r="D22" s="32">
        <v>57211792</v>
      </c>
      <c r="E22" s="32">
        <v>65082268</v>
      </c>
      <c r="F22" s="32">
        <v>58530870</v>
      </c>
      <c r="G22" s="14">
        <v>-512015</v>
      </c>
      <c r="H22" s="15">
        <v>-1319078</v>
      </c>
      <c r="I22" s="17"/>
      <c r="J22" s="17"/>
    </row>
    <row r="23" spans="1:10" s="11" customFormat="1" ht="30" customHeight="1">
      <c r="A23" s="16">
        <v>13</v>
      </c>
      <c r="B23" s="13" t="s">
        <v>96</v>
      </c>
      <c r="C23" s="32">
        <v>404511894</v>
      </c>
      <c r="D23" s="32">
        <v>397101526</v>
      </c>
      <c r="E23" s="32">
        <v>300755166</v>
      </c>
      <c r="F23" s="32">
        <v>290686548</v>
      </c>
      <c r="G23" s="14">
        <v>103756728</v>
      </c>
      <c r="H23" s="15">
        <v>106414978</v>
      </c>
      <c r="I23" s="17"/>
      <c r="J23" s="17"/>
    </row>
    <row r="24" spans="1:10" s="11" customFormat="1" ht="30" customHeight="1">
      <c r="A24" s="16">
        <v>14</v>
      </c>
      <c r="B24" s="13" t="s">
        <v>97</v>
      </c>
      <c r="C24" s="32">
        <v>24243820</v>
      </c>
      <c r="D24" s="32">
        <v>34143529</v>
      </c>
      <c r="E24" s="32">
        <v>24735606</v>
      </c>
      <c r="F24" s="32">
        <v>35300206</v>
      </c>
      <c r="G24" s="14">
        <v>-491786</v>
      </c>
      <c r="H24" s="15">
        <v>-1156677</v>
      </c>
      <c r="I24" s="17"/>
      <c r="J24" s="17"/>
    </row>
    <row r="25" spans="1:10" s="11" customFormat="1" ht="30" customHeight="1">
      <c r="A25" s="16">
        <v>15</v>
      </c>
      <c r="B25" s="13" t="s">
        <v>98</v>
      </c>
      <c r="C25" s="32">
        <v>5387715</v>
      </c>
      <c r="D25" s="32">
        <v>4909883</v>
      </c>
      <c r="E25" s="32">
        <v>5852563</v>
      </c>
      <c r="F25" s="32">
        <v>5317209</v>
      </c>
      <c r="G25" s="14">
        <v>-464848</v>
      </c>
      <c r="H25" s="15">
        <v>-407326</v>
      </c>
      <c r="I25" s="17"/>
      <c r="J25" s="17"/>
    </row>
    <row r="26" spans="1:10" s="11" customFormat="1" ht="30" customHeight="1">
      <c r="A26" s="16">
        <v>16</v>
      </c>
      <c r="B26" s="13" t="s">
        <v>99</v>
      </c>
      <c r="C26" s="32">
        <v>4870185</v>
      </c>
      <c r="D26" s="32">
        <v>3559897</v>
      </c>
      <c r="E26" s="32">
        <v>5071310</v>
      </c>
      <c r="F26" s="32">
        <v>3609291</v>
      </c>
      <c r="G26" s="14">
        <v>-201125</v>
      </c>
      <c r="H26" s="15">
        <v>-49394</v>
      </c>
      <c r="I26" s="17"/>
      <c r="J26" s="17"/>
    </row>
    <row r="27" spans="1:10" s="11" customFormat="1" ht="30" customHeight="1">
      <c r="A27" s="16">
        <v>17</v>
      </c>
      <c r="B27" s="13" t="s">
        <v>100</v>
      </c>
      <c r="C27" s="32">
        <v>9121871</v>
      </c>
      <c r="D27" s="32">
        <v>6163561</v>
      </c>
      <c r="E27" s="32">
        <v>9244167</v>
      </c>
      <c r="F27" s="32">
        <v>6079805</v>
      </c>
      <c r="G27" s="14">
        <v>-122296</v>
      </c>
      <c r="H27" s="15">
        <v>83756</v>
      </c>
      <c r="I27" s="17"/>
      <c r="J27" s="17"/>
    </row>
    <row r="28" spans="1:10" s="11" customFormat="1" ht="30" customHeight="1">
      <c r="A28" s="16">
        <v>18</v>
      </c>
      <c r="B28" s="13" t="s">
        <v>101</v>
      </c>
      <c r="C28" s="32">
        <v>894432</v>
      </c>
      <c r="D28" s="32">
        <v>813767</v>
      </c>
      <c r="E28" s="32">
        <v>962194</v>
      </c>
      <c r="F28" s="32">
        <v>836777</v>
      </c>
      <c r="G28" s="14">
        <v>-67762</v>
      </c>
      <c r="H28" s="15">
        <v>-23010</v>
      </c>
      <c r="I28" s="17"/>
      <c r="J28" s="17"/>
    </row>
    <row r="29" spans="1:10" s="11" customFormat="1" ht="31.5" customHeight="1">
      <c r="A29" s="16">
        <v>19</v>
      </c>
      <c r="B29" s="13" t="s">
        <v>102</v>
      </c>
      <c r="C29" s="32">
        <v>1851393</v>
      </c>
      <c r="D29" s="32">
        <v>1409751</v>
      </c>
      <c r="E29" s="36">
        <v>0</v>
      </c>
      <c r="F29" s="36">
        <v>0</v>
      </c>
      <c r="G29" s="14">
        <v>1851393</v>
      </c>
      <c r="H29" s="15">
        <v>1409751</v>
      </c>
      <c r="I29" s="17"/>
      <c r="J29" s="17"/>
    </row>
    <row r="30" spans="1:10" s="11" customFormat="1" ht="30" customHeight="1">
      <c r="A30" s="16">
        <v>20</v>
      </c>
      <c r="B30" s="13" t="s">
        <v>47</v>
      </c>
      <c r="C30" s="32">
        <v>7027559</v>
      </c>
      <c r="D30" s="32">
        <v>7603417</v>
      </c>
      <c r="E30" s="32">
        <v>12252002</v>
      </c>
      <c r="F30" s="32">
        <v>12226635</v>
      </c>
      <c r="G30" s="14">
        <f>C30-E30</f>
        <v>-5224443</v>
      </c>
      <c r="H30" s="15">
        <f>D30-F30</f>
        <v>-4623218</v>
      </c>
      <c r="I30" s="17"/>
      <c r="J30" s="17"/>
    </row>
    <row r="31" spans="1:10" s="11" customFormat="1" ht="30" customHeight="1">
      <c r="A31" s="16">
        <v>21</v>
      </c>
      <c r="B31" s="13" t="s">
        <v>48</v>
      </c>
      <c r="C31" s="32">
        <v>257089691</v>
      </c>
      <c r="D31" s="32">
        <v>257089691</v>
      </c>
      <c r="E31" s="32">
        <v>254211541</v>
      </c>
      <c r="F31" s="32">
        <v>254211541</v>
      </c>
      <c r="G31" s="14">
        <f>C31-E31</f>
        <v>2878150</v>
      </c>
      <c r="H31" s="15">
        <f>D31-F31</f>
        <v>2878150</v>
      </c>
      <c r="I31" s="17"/>
      <c r="J31" s="17"/>
    </row>
    <row r="32" spans="1:14" s="18" customFormat="1" ht="30" customHeight="1">
      <c r="A32" s="61" t="s">
        <v>44</v>
      </c>
      <c r="B32" s="62"/>
      <c r="C32" s="32">
        <f aca="true" t="shared" si="3" ref="C32:H32">SUM(C33:C60)</f>
        <v>920400275</v>
      </c>
      <c r="D32" s="32">
        <f t="shared" si="3"/>
        <v>937076311</v>
      </c>
      <c r="E32" s="32">
        <f t="shared" si="3"/>
        <v>875049397</v>
      </c>
      <c r="F32" s="32">
        <f t="shared" si="3"/>
        <v>880252143</v>
      </c>
      <c r="G32" s="32">
        <f>SUM(G33:G60)</f>
        <v>45350878</v>
      </c>
      <c r="H32" s="34">
        <f t="shared" si="3"/>
        <v>56824168</v>
      </c>
      <c r="I32" s="29"/>
      <c r="J32" s="29"/>
      <c r="K32" s="29"/>
      <c r="L32" s="29"/>
      <c r="M32" s="29"/>
      <c r="N32" s="29"/>
    </row>
    <row r="33" spans="1:8" s="21" customFormat="1" ht="30" customHeight="1">
      <c r="A33" s="19">
        <v>1</v>
      </c>
      <c r="B33" s="20" t="s">
        <v>7</v>
      </c>
      <c r="C33" s="32">
        <v>4120427</v>
      </c>
      <c r="D33" s="32">
        <v>1813745</v>
      </c>
      <c r="E33" s="32">
        <v>7227285</v>
      </c>
      <c r="F33" s="32">
        <v>882371</v>
      </c>
      <c r="G33" s="32">
        <f>C33-E33</f>
        <v>-3106858</v>
      </c>
      <c r="H33" s="34">
        <f>D33-F33</f>
        <v>931374</v>
      </c>
    </row>
    <row r="34" spans="1:8" s="21" customFormat="1" ht="30" customHeight="1">
      <c r="A34" s="19">
        <v>2</v>
      </c>
      <c r="B34" s="20" t="s">
        <v>8</v>
      </c>
      <c r="C34" s="32">
        <v>11878843</v>
      </c>
      <c r="D34" s="32">
        <v>12299563</v>
      </c>
      <c r="E34" s="32">
        <v>12648922</v>
      </c>
      <c r="F34" s="32">
        <v>11546128</v>
      </c>
      <c r="G34" s="32">
        <f aca="true" t="shared" si="4" ref="G34:H57">C34-E34</f>
        <v>-770079</v>
      </c>
      <c r="H34" s="34">
        <f t="shared" si="4"/>
        <v>753435</v>
      </c>
    </row>
    <row r="35" spans="1:8" s="21" customFormat="1" ht="30" customHeight="1">
      <c r="A35" s="24">
        <v>3</v>
      </c>
      <c r="B35" s="25" t="s">
        <v>49</v>
      </c>
      <c r="C35" s="33">
        <v>66327418</v>
      </c>
      <c r="D35" s="33">
        <v>66327418</v>
      </c>
      <c r="E35" s="33">
        <v>67566572</v>
      </c>
      <c r="F35" s="33">
        <v>67566572</v>
      </c>
      <c r="G35" s="33">
        <f>C35-E35</f>
        <v>-1239154</v>
      </c>
      <c r="H35" s="35">
        <f>D35-F35</f>
        <v>-1239154</v>
      </c>
    </row>
    <row r="36" spans="1:8" s="21" customFormat="1" ht="30" customHeight="1">
      <c r="A36" s="45">
        <v>4</v>
      </c>
      <c r="B36" s="47" t="s">
        <v>67</v>
      </c>
      <c r="C36" s="48">
        <v>313</v>
      </c>
      <c r="D36" s="48">
        <v>2484</v>
      </c>
      <c r="E36" s="48">
        <v>619</v>
      </c>
      <c r="F36" s="48">
        <v>4456</v>
      </c>
      <c r="G36" s="48">
        <f>C36-E36</f>
        <v>-306</v>
      </c>
      <c r="H36" s="49">
        <f>D36-F36</f>
        <v>-1972</v>
      </c>
    </row>
    <row r="37" spans="1:8" s="21" customFormat="1" ht="31.5" customHeight="1">
      <c r="A37" s="23">
        <v>5</v>
      </c>
      <c r="B37" s="20" t="s">
        <v>9</v>
      </c>
      <c r="C37" s="32">
        <v>53561390</v>
      </c>
      <c r="D37" s="32">
        <v>51216863</v>
      </c>
      <c r="E37" s="32">
        <v>46743167</v>
      </c>
      <c r="F37" s="32">
        <v>45706826</v>
      </c>
      <c r="G37" s="32">
        <f t="shared" si="4"/>
        <v>6818223</v>
      </c>
      <c r="H37" s="34">
        <f t="shared" si="4"/>
        <v>5510037</v>
      </c>
    </row>
    <row r="38" spans="1:8" s="21" customFormat="1" ht="30" customHeight="1">
      <c r="A38" s="19">
        <v>6</v>
      </c>
      <c r="B38" s="20" t="s">
        <v>10</v>
      </c>
      <c r="C38" s="32">
        <v>13343364</v>
      </c>
      <c r="D38" s="32">
        <v>21748209</v>
      </c>
      <c r="E38" s="32">
        <v>14135494</v>
      </c>
      <c r="F38" s="32">
        <v>19151670</v>
      </c>
      <c r="G38" s="32">
        <f t="shared" si="4"/>
        <v>-792130</v>
      </c>
      <c r="H38" s="34">
        <f t="shared" si="4"/>
        <v>2596539</v>
      </c>
    </row>
    <row r="39" spans="1:8" s="21" customFormat="1" ht="30" customHeight="1">
      <c r="A39" s="19">
        <v>7</v>
      </c>
      <c r="B39" s="20" t="s">
        <v>11</v>
      </c>
      <c r="C39" s="32">
        <v>253208</v>
      </c>
      <c r="D39" s="32">
        <v>66826</v>
      </c>
      <c r="E39" s="32">
        <v>518069</v>
      </c>
      <c r="F39" s="32">
        <v>11297</v>
      </c>
      <c r="G39" s="32">
        <f t="shared" si="4"/>
        <v>-264861</v>
      </c>
      <c r="H39" s="34">
        <f t="shared" si="4"/>
        <v>55529</v>
      </c>
    </row>
    <row r="40" spans="1:8" s="21" customFormat="1" ht="30" customHeight="1">
      <c r="A40" s="19">
        <v>8</v>
      </c>
      <c r="B40" s="20" t="s">
        <v>68</v>
      </c>
      <c r="C40" s="32">
        <v>25062</v>
      </c>
      <c r="D40" s="32">
        <v>46223</v>
      </c>
      <c r="E40" s="36">
        <v>0</v>
      </c>
      <c r="F40" s="36">
        <v>0</v>
      </c>
      <c r="G40" s="32">
        <f t="shared" si="4"/>
        <v>25062</v>
      </c>
      <c r="H40" s="34">
        <f t="shared" si="4"/>
        <v>46223</v>
      </c>
    </row>
    <row r="41" spans="1:8" s="21" customFormat="1" ht="31.5" customHeight="1">
      <c r="A41" s="19">
        <v>9</v>
      </c>
      <c r="B41" s="20" t="s">
        <v>69</v>
      </c>
      <c r="C41" s="32">
        <v>95367203</v>
      </c>
      <c r="D41" s="32">
        <v>97157683</v>
      </c>
      <c r="E41" s="32">
        <v>93522292</v>
      </c>
      <c r="F41" s="32">
        <v>92733100</v>
      </c>
      <c r="G41" s="32">
        <f t="shared" si="4"/>
        <v>1844911</v>
      </c>
      <c r="H41" s="34">
        <f t="shared" si="4"/>
        <v>4424583</v>
      </c>
    </row>
    <row r="42" spans="1:8" s="21" customFormat="1" ht="31.5" customHeight="1">
      <c r="A42" s="19">
        <v>10</v>
      </c>
      <c r="B42" s="20" t="s">
        <v>12</v>
      </c>
      <c r="C42" s="32">
        <v>20193699</v>
      </c>
      <c r="D42" s="32">
        <v>19070368</v>
      </c>
      <c r="E42" s="32">
        <v>19150453</v>
      </c>
      <c r="F42" s="32">
        <v>18001203</v>
      </c>
      <c r="G42" s="32">
        <f t="shared" si="4"/>
        <v>1043246</v>
      </c>
      <c r="H42" s="34">
        <f t="shared" si="4"/>
        <v>1069165</v>
      </c>
    </row>
    <row r="43" spans="1:8" s="21" customFormat="1" ht="31.5" customHeight="1">
      <c r="A43" s="19">
        <v>11</v>
      </c>
      <c r="B43" s="22" t="s">
        <v>13</v>
      </c>
      <c r="C43" s="32">
        <v>6993974</v>
      </c>
      <c r="D43" s="32">
        <v>6884126</v>
      </c>
      <c r="E43" s="32">
        <v>6610369</v>
      </c>
      <c r="F43" s="32">
        <v>6522895</v>
      </c>
      <c r="G43" s="32">
        <f t="shared" si="4"/>
        <v>383605</v>
      </c>
      <c r="H43" s="34">
        <f t="shared" si="4"/>
        <v>361231</v>
      </c>
    </row>
    <row r="44" spans="1:8" s="21" customFormat="1" ht="31.5" customHeight="1">
      <c r="A44" s="19">
        <v>12</v>
      </c>
      <c r="B44" s="22" t="s">
        <v>70</v>
      </c>
      <c r="C44" s="32">
        <v>1436491</v>
      </c>
      <c r="D44" s="32">
        <v>1418317</v>
      </c>
      <c r="E44" s="32">
        <v>1307625</v>
      </c>
      <c r="F44" s="32">
        <v>1286379</v>
      </c>
      <c r="G44" s="32">
        <f t="shared" si="4"/>
        <v>128866</v>
      </c>
      <c r="H44" s="34">
        <f t="shared" si="4"/>
        <v>131938</v>
      </c>
    </row>
    <row r="45" spans="1:8" s="21" customFormat="1" ht="30" customHeight="1">
      <c r="A45" s="19">
        <v>13</v>
      </c>
      <c r="B45" s="22" t="s">
        <v>71</v>
      </c>
      <c r="C45" s="32">
        <v>1811195</v>
      </c>
      <c r="D45" s="32">
        <v>2110564</v>
      </c>
      <c r="E45" s="32">
        <v>1606546</v>
      </c>
      <c r="F45" s="32">
        <v>1591971</v>
      </c>
      <c r="G45" s="32">
        <f>C45-E45</f>
        <v>204649</v>
      </c>
      <c r="H45" s="34">
        <f>D45-F45</f>
        <v>518593</v>
      </c>
    </row>
    <row r="46" spans="1:8" s="21" customFormat="1" ht="31.5" customHeight="1">
      <c r="A46" s="19">
        <v>14</v>
      </c>
      <c r="B46" s="22" t="s">
        <v>72</v>
      </c>
      <c r="C46" s="32">
        <v>35307927</v>
      </c>
      <c r="D46" s="32">
        <v>35307927</v>
      </c>
      <c r="E46" s="32">
        <v>17535138</v>
      </c>
      <c r="F46" s="32">
        <v>17520634</v>
      </c>
      <c r="G46" s="32">
        <f>C46-E46</f>
        <v>17772789</v>
      </c>
      <c r="H46" s="34">
        <f>D46-F46</f>
        <v>17787293</v>
      </c>
    </row>
    <row r="47" spans="1:8" s="21" customFormat="1" ht="30" customHeight="1">
      <c r="A47" s="19">
        <v>15</v>
      </c>
      <c r="B47" s="22" t="s">
        <v>14</v>
      </c>
      <c r="C47" s="32">
        <v>628210</v>
      </c>
      <c r="D47" s="32">
        <v>697564</v>
      </c>
      <c r="E47" s="32">
        <v>663155</v>
      </c>
      <c r="F47" s="32">
        <v>619698</v>
      </c>
      <c r="G47" s="32">
        <f t="shared" si="4"/>
        <v>-34945</v>
      </c>
      <c r="H47" s="34">
        <f t="shared" si="4"/>
        <v>77866</v>
      </c>
    </row>
    <row r="48" spans="1:8" s="21" customFormat="1" ht="30" customHeight="1">
      <c r="A48" s="19">
        <v>16</v>
      </c>
      <c r="B48" s="20" t="s">
        <v>15</v>
      </c>
      <c r="C48" s="32">
        <v>7115628</v>
      </c>
      <c r="D48" s="32">
        <v>6932587</v>
      </c>
      <c r="E48" s="32">
        <v>6787444</v>
      </c>
      <c r="F48" s="32">
        <v>8356491</v>
      </c>
      <c r="G48" s="32">
        <f t="shared" si="4"/>
        <v>328184</v>
      </c>
      <c r="H48" s="34">
        <f t="shared" si="4"/>
        <v>-1423904</v>
      </c>
    </row>
    <row r="49" spans="1:8" s="21" customFormat="1" ht="30" customHeight="1">
      <c r="A49" s="19">
        <v>17</v>
      </c>
      <c r="B49" s="20" t="s">
        <v>16</v>
      </c>
      <c r="C49" s="32">
        <v>6359884</v>
      </c>
      <c r="D49" s="32">
        <v>6187322</v>
      </c>
      <c r="E49" s="32">
        <v>5474500</v>
      </c>
      <c r="F49" s="32">
        <v>5075988</v>
      </c>
      <c r="G49" s="32">
        <f t="shared" si="4"/>
        <v>885384</v>
      </c>
      <c r="H49" s="34">
        <f t="shared" si="4"/>
        <v>1111334</v>
      </c>
    </row>
    <row r="50" spans="1:8" s="21" customFormat="1" ht="30" customHeight="1">
      <c r="A50" s="19">
        <v>18</v>
      </c>
      <c r="B50" s="20" t="s">
        <v>17</v>
      </c>
      <c r="C50" s="32">
        <v>55974168</v>
      </c>
      <c r="D50" s="32">
        <v>38588692</v>
      </c>
      <c r="E50" s="32">
        <v>54828366</v>
      </c>
      <c r="F50" s="32">
        <v>36550940</v>
      </c>
      <c r="G50" s="32">
        <f t="shared" si="4"/>
        <v>1145802</v>
      </c>
      <c r="H50" s="34">
        <f t="shared" si="4"/>
        <v>2037752</v>
      </c>
    </row>
    <row r="51" spans="1:8" s="21" customFormat="1" ht="31.5" customHeight="1">
      <c r="A51" s="19">
        <v>19</v>
      </c>
      <c r="B51" s="20" t="s">
        <v>18</v>
      </c>
      <c r="C51" s="32">
        <v>3684453</v>
      </c>
      <c r="D51" s="32">
        <v>3239709</v>
      </c>
      <c r="E51" s="32">
        <v>4082002</v>
      </c>
      <c r="F51" s="32">
        <v>4248019</v>
      </c>
      <c r="G51" s="32">
        <f t="shared" si="4"/>
        <v>-397549</v>
      </c>
      <c r="H51" s="34">
        <f t="shared" si="4"/>
        <v>-1008310</v>
      </c>
    </row>
    <row r="52" spans="1:8" s="21" customFormat="1" ht="30" customHeight="1">
      <c r="A52" s="19">
        <v>20</v>
      </c>
      <c r="B52" s="20" t="s">
        <v>19</v>
      </c>
      <c r="C52" s="32">
        <v>41606678</v>
      </c>
      <c r="D52" s="32">
        <v>41043296</v>
      </c>
      <c r="E52" s="32">
        <v>39773948</v>
      </c>
      <c r="F52" s="32">
        <v>39386943</v>
      </c>
      <c r="G52" s="32">
        <f t="shared" si="4"/>
        <v>1832730</v>
      </c>
      <c r="H52" s="34">
        <f t="shared" si="4"/>
        <v>1656353</v>
      </c>
    </row>
    <row r="53" spans="1:8" s="21" customFormat="1" ht="31.5" customHeight="1">
      <c r="A53" s="23">
        <v>21</v>
      </c>
      <c r="B53" s="20" t="s">
        <v>20</v>
      </c>
      <c r="C53" s="32">
        <v>10203642</v>
      </c>
      <c r="D53" s="32">
        <v>9154145</v>
      </c>
      <c r="E53" s="32">
        <v>11398161</v>
      </c>
      <c r="F53" s="32">
        <v>8989616</v>
      </c>
      <c r="G53" s="32">
        <f t="shared" si="4"/>
        <v>-1194519</v>
      </c>
      <c r="H53" s="34">
        <f t="shared" si="4"/>
        <v>164529</v>
      </c>
    </row>
    <row r="54" spans="1:8" s="21" customFormat="1" ht="30" customHeight="1">
      <c r="A54" s="19">
        <v>22</v>
      </c>
      <c r="B54" s="20" t="s">
        <v>21</v>
      </c>
      <c r="C54" s="32">
        <v>232555</v>
      </c>
      <c r="D54" s="32">
        <v>216811</v>
      </c>
      <c r="E54" s="32">
        <v>254775</v>
      </c>
      <c r="F54" s="32">
        <v>233951</v>
      </c>
      <c r="G54" s="32">
        <f t="shared" si="4"/>
        <v>-22220</v>
      </c>
      <c r="H54" s="34">
        <f t="shared" si="4"/>
        <v>-17140</v>
      </c>
    </row>
    <row r="55" spans="1:8" s="21" customFormat="1" ht="30" customHeight="1">
      <c r="A55" s="23">
        <v>23</v>
      </c>
      <c r="B55" s="20" t="s">
        <v>22</v>
      </c>
      <c r="C55" s="32">
        <v>27871057</v>
      </c>
      <c r="D55" s="32">
        <v>27245781</v>
      </c>
      <c r="E55" s="32">
        <v>26754026</v>
      </c>
      <c r="F55" s="32">
        <v>26015079</v>
      </c>
      <c r="G55" s="32">
        <f t="shared" si="4"/>
        <v>1117031</v>
      </c>
      <c r="H55" s="42">
        <f t="shared" si="4"/>
        <v>1230702</v>
      </c>
    </row>
    <row r="56" spans="1:8" s="21" customFormat="1" ht="31.5" customHeight="1">
      <c r="A56" s="23">
        <v>24</v>
      </c>
      <c r="B56" s="20" t="s">
        <v>73</v>
      </c>
      <c r="C56" s="32">
        <v>484414</v>
      </c>
      <c r="D56" s="32">
        <v>322628</v>
      </c>
      <c r="E56" s="32">
        <v>475934</v>
      </c>
      <c r="F56" s="32">
        <v>341701</v>
      </c>
      <c r="G56" s="32">
        <f t="shared" si="4"/>
        <v>8480</v>
      </c>
      <c r="H56" s="34">
        <f t="shared" si="4"/>
        <v>-19073</v>
      </c>
    </row>
    <row r="57" spans="1:8" s="18" customFormat="1" ht="30" customHeight="1">
      <c r="A57" s="23">
        <v>25</v>
      </c>
      <c r="B57" s="20" t="s">
        <v>74</v>
      </c>
      <c r="C57" s="32">
        <v>453912732</v>
      </c>
      <c r="D57" s="32">
        <v>486361929</v>
      </c>
      <c r="E57" s="32">
        <v>434955195</v>
      </c>
      <c r="F57" s="32">
        <v>466984511</v>
      </c>
      <c r="G57" s="32">
        <f t="shared" si="4"/>
        <v>18957537</v>
      </c>
      <c r="H57" s="34">
        <f t="shared" si="4"/>
        <v>19377418</v>
      </c>
    </row>
    <row r="58" spans="1:8" s="26" customFormat="1" ht="30" customHeight="1">
      <c r="A58" s="23">
        <v>26</v>
      </c>
      <c r="B58" s="20" t="s">
        <v>23</v>
      </c>
      <c r="C58" s="32">
        <v>212269</v>
      </c>
      <c r="D58" s="32">
        <v>148620</v>
      </c>
      <c r="E58" s="32">
        <v>205604</v>
      </c>
      <c r="F58" s="32">
        <v>142768</v>
      </c>
      <c r="G58" s="32">
        <f aca="true" t="shared" si="5" ref="G58:H60">C58-E58</f>
        <v>6665</v>
      </c>
      <c r="H58" s="34">
        <f t="shared" si="5"/>
        <v>5852</v>
      </c>
    </row>
    <row r="59" spans="1:8" s="26" customFormat="1" ht="30" customHeight="1">
      <c r="A59" s="23">
        <v>27</v>
      </c>
      <c r="B59" s="20" t="s">
        <v>24</v>
      </c>
      <c r="C59" s="32">
        <v>929545</v>
      </c>
      <c r="D59" s="32">
        <v>903005</v>
      </c>
      <c r="E59" s="32">
        <v>823736</v>
      </c>
      <c r="F59" s="32">
        <v>780936</v>
      </c>
      <c r="G59" s="32">
        <f t="shared" si="5"/>
        <v>105809</v>
      </c>
      <c r="H59" s="34">
        <f t="shared" si="5"/>
        <v>122069</v>
      </c>
    </row>
    <row r="60" spans="1:8" s="26" customFormat="1" ht="30" customHeight="1">
      <c r="A60" s="44">
        <v>28</v>
      </c>
      <c r="B60" s="20" t="s">
        <v>75</v>
      </c>
      <c r="C60" s="32">
        <v>564526</v>
      </c>
      <c r="D60" s="32">
        <v>563906</v>
      </c>
      <c r="E60" s="36">
        <v>0</v>
      </c>
      <c r="F60" s="36">
        <v>0</v>
      </c>
      <c r="G60" s="32">
        <f t="shared" si="5"/>
        <v>564526</v>
      </c>
      <c r="H60" s="34">
        <f t="shared" si="5"/>
        <v>563906</v>
      </c>
    </row>
    <row r="61" spans="1:15" s="18" customFormat="1" ht="30" customHeight="1">
      <c r="A61" s="61" t="s">
        <v>50</v>
      </c>
      <c r="B61" s="62"/>
      <c r="C61" s="32">
        <f aca="true" t="shared" si="6" ref="C61:H61">SUM(C62)</f>
        <v>720359658</v>
      </c>
      <c r="D61" s="32">
        <f t="shared" si="6"/>
        <v>720354669</v>
      </c>
      <c r="E61" s="32">
        <f t="shared" si="6"/>
        <v>672513390</v>
      </c>
      <c r="F61" s="32">
        <f t="shared" si="6"/>
        <v>672504550</v>
      </c>
      <c r="G61" s="32">
        <f t="shared" si="6"/>
        <v>47846268</v>
      </c>
      <c r="H61" s="34">
        <f t="shared" si="6"/>
        <v>47850119</v>
      </c>
      <c r="I61" s="30"/>
      <c r="J61" s="30"/>
      <c r="K61" s="30"/>
      <c r="L61" s="30"/>
      <c r="M61" s="30"/>
      <c r="N61" s="30"/>
      <c r="O61" s="30"/>
    </row>
    <row r="62" spans="1:8" s="21" customFormat="1" ht="30" customHeight="1">
      <c r="A62" s="19"/>
      <c r="B62" s="27" t="s">
        <v>25</v>
      </c>
      <c r="C62" s="43">
        <v>720359658</v>
      </c>
      <c r="D62" s="43">
        <v>720354669</v>
      </c>
      <c r="E62" s="43">
        <v>672513390</v>
      </c>
      <c r="F62" s="43">
        <v>672504550</v>
      </c>
      <c r="G62" s="32">
        <f>C62-E62</f>
        <v>47846268</v>
      </c>
      <c r="H62" s="34">
        <f>D62-F62</f>
        <v>47850119</v>
      </c>
    </row>
    <row r="63" spans="1:14" s="21" customFormat="1" ht="31.5" customHeight="1">
      <c r="A63" s="63" t="s">
        <v>51</v>
      </c>
      <c r="B63" s="64"/>
      <c r="C63" s="32">
        <f aca="true" t="shared" si="7" ref="C63:H63">SUM(C64:C86)</f>
        <v>156420061</v>
      </c>
      <c r="D63" s="32">
        <f t="shared" si="7"/>
        <v>156103583</v>
      </c>
      <c r="E63" s="32">
        <f t="shared" si="7"/>
        <v>150275527</v>
      </c>
      <c r="F63" s="32">
        <f t="shared" si="7"/>
        <v>156099839</v>
      </c>
      <c r="G63" s="32">
        <f t="shared" si="7"/>
        <v>6144534</v>
      </c>
      <c r="H63" s="34">
        <f t="shared" si="7"/>
        <v>3744</v>
      </c>
      <c r="I63" s="31"/>
      <c r="J63" s="31"/>
      <c r="K63" s="31"/>
      <c r="L63" s="31"/>
      <c r="M63" s="31"/>
      <c r="N63" s="31"/>
    </row>
    <row r="64" spans="1:8" s="21" customFormat="1" ht="31.5" customHeight="1">
      <c r="A64" s="19">
        <v>1</v>
      </c>
      <c r="B64" s="20" t="s">
        <v>26</v>
      </c>
      <c r="C64" s="32">
        <v>32008054</v>
      </c>
      <c r="D64" s="32">
        <v>33808054</v>
      </c>
      <c r="E64" s="32">
        <v>29651829</v>
      </c>
      <c r="F64" s="32">
        <v>31424038</v>
      </c>
      <c r="G64" s="32">
        <f aca="true" t="shared" si="8" ref="G64:H81">C64-E64</f>
        <v>2356225</v>
      </c>
      <c r="H64" s="34">
        <f t="shared" si="8"/>
        <v>2384016</v>
      </c>
    </row>
    <row r="65" spans="1:8" s="21" customFormat="1" ht="30" customHeight="1">
      <c r="A65" s="24">
        <v>2</v>
      </c>
      <c r="B65" s="25" t="s">
        <v>27</v>
      </c>
      <c r="C65" s="33">
        <v>1295540</v>
      </c>
      <c r="D65" s="33">
        <v>1200224</v>
      </c>
      <c r="E65" s="33">
        <v>3323683</v>
      </c>
      <c r="F65" s="33">
        <v>1519977</v>
      </c>
      <c r="G65" s="33">
        <f t="shared" si="8"/>
        <v>-2028143</v>
      </c>
      <c r="H65" s="35">
        <f t="shared" si="8"/>
        <v>-319753</v>
      </c>
    </row>
    <row r="66" spans="1:8" s="21" customFormat="1" ht="31.5" customHeight="1">
      <c r="A66" s="23">
        <v>3</v>
      </c>
      <c r="B66" s="20" t="s">
        <v>28</v>
      </c>
      <c r="C66" s="32">
        <v>22800754</v>
      </c>
      <c r="D66" s="32">
        <v>9635337</v>
      </c>
      <c r="E66" s="32">
        <v>1443316</v>
      </c>
      <c r="F66" s="32">
        <v>11462521</v>
      </c>
      <c r="G66" s="32">
        <f t="shared" si="8"/>
        <v>21357438</v>
      </c>
      <c r="H66" s="34">
        <f t="shared" si="8"/>
        <v>-1827184</v>
      </c>
    </row>
    <row r="67" spans="1:8" s="21" customFormat="1" ht="30" customHeight="1">
      <c r="A67" s="23">
        <v>4</v>
      </c>
      <c r="B67" s="20" t="s">
        <v>29</v>
      </c>
      <c r="C67" s="32">
        <v>2791800</v>
      </c>
      <c r="D67" s="32">
        <v>2791800</v>
      </c>
      <c r="E67" s="32">
        <v>2110162</v>
      </c>
      <c r="F67" s="32">
        <v>2420162</v>
      </c>
      <c r="G67" s="32">
        <f t="shared" si="8"/>
        <v>681638</v>
      </c>
      <c r="H67" s="34">
        <f t="shared" si="8"/>
        <v>371638</v>
      </c>
    </row>
    <row r="68" spans="1:8" s="21" customFormat="1" ht="30" customHeight="1">
      <c r="A68" s="19">
        <v>5</v>
      </c>
      <c r="B68" s="20" t="s">
        <v>30</v>
      </c>
      <c r="C68" s="32">
        <v>304530</v>
      </c>
      <c r="D68" s="32">
        <v>293675</v>
      </c>
      <c r="E68" s="32">
        <v>303638</v>
      </c>
      <c r="F68" s="32">
        <v>286112</v>
      </c>
      <c r="G68" s="32">
        <f t="shared" si="8"/>
        <v>892</v>
      </c>
      <c r="H68" s="34">
        <f t="shared" si="8"/>
        <v>7563</v>
      </c>
    </row>
    <row r="69" spans="1:8" s="21" customFormat="1" ht="30" customHeight="1">
      <c r="A69" s="19">
        <v>6</v>
      </c>
      <c r="B69" s="20" t="s">
        <v>52</v>
      </c>
      <c r="C69" s="32">
        <v>878776</v>
      </c>
      <c r="D69" s="32">
        <v>807070</v>
      </c>
      <c r="E69" s="32">
        <v>915077</v>
      </c>
      <c r="F69" s="32">
        <v>745435</v>
      </c>
      <c r="G69" s="32">
        <f t="shared" si="8"/>
        <v>-36301</v>
      </c>
      <c r="H69" s="34">
        <f t="shared" si="8"/>
        <v>61635</v>
      </c>
    </row>
    <row r="70" spans="1:8" s="21" customFormat="1" ht="31.5" customHeight="1">
      <c r="A70" s="23">
        <v>7</v>
      </c>
      <c r="B70" s="20" t="s">
        <v>53</v>
      </c>
      <c r="C70" s="32">
        <v>103908</v>
      </c>
      <c r="D70" s="32">
        <v>35621</v>
      </c>
      <c r="E70" s="32">
        <v>105742</v>
      </c>
      <c r="F70" s="32">
        <v>35699</v>
      </c>
      <c r="G70" s="32">
        <f t="shared" si="8"/>
        <v>-1834</v>
      </c>
      <c r="H70" s="34">
        <f t="shared" si="8"/>
        <v>-78</v>
      </c>
    </row>
    <row r="71" spans="1:8" s="21" customFormat="1" ht="30" customHeight="1">
      <c r="A71" s="19">
        <v>8</v>
      </c>
      <c r="B71" s="20" t="s">
        <v>31</v>
      </c>
      <c r="C71" s="32">
        <v>682063</v>
      </c>
      <c r="D71" s="32">
        <v>646580</v>
      </c>
      <c r="E71" s="32">
        <v>575506</v>
      </c>
      <c r="F71" s="32">
        <v>554107</v>
      </c>
      <c r="G71" s="32">
        <f t="shared" si="8"/>
        <v>106557</v>
      </c>
      <c r="H71" s="34">
        <f t="shared" si="8"/>
        <v>92473</v>
      </c>
    </row>
    <row r="72" spans="1:8" s="21" customFormat="1" ht="30" customHeight="1">
      <c r="A72" s="19">
        <v>9</v>
      </c>
      <c r="B72" s="20" t="s">
        <v>32</v>
      </c>
      <c r="C72" s="32">
        <v>12202624</v>
      </c>
      <c r="D72" s="32">
        <v>14322004</v>
      </c>
      <c r="E72" s="32">
        <v>12452862</v>
      </c>
      <c r="F72" s="32">
        <v>11059752</v>
      </c>
      <c r="G72" s="32">
        <f t="shared" si="8"/>
        <v>-250238</v>
      </c>
      <c r="H72" s="34">
        <f t="shared" si="8"/>
        <v>3262252</v>
      </c>
    </row>
    <row r="73" spans="1:8" s="21" customFormat="1" ht="30" customHeight="1">
      <c r="A73" s="23">
        <v>10</v>
      </c>
      <c r="B73" s="20" t="s">
        <v>33</v>
      </c>
      <c r="C73" s="32">
        <v>11411385</v>
      </c>
      <c r="D73" s="32">
        <v>1830260</v>
      </c>
      <c r="E73" s="32">
        <v>12708172</v>
      </c>
      <c r="F73" s="32">
        <v>1719366</v>
      </c>
      <c r="G73" s="32">
        <f t="shared" si="8"/>
        <v>-1296787</v>
      </c>
      <c r="H73" s="34">
        <f t="shared" si="8"/>
        <v>110894</v>
      </c>
    </row>
    <row r="74" spans="1:8" s="21" customFormat="1" ht="30" customHeight="1">
      <c r="A74" s="23">
        <v>11</v>
      </c>
      <c r="B74" s="20" t="s">
        <v>76</v>
      </c>
      <c r="C74" s="32">
        <v>1000893</v>
      </c>
      <c r="D74" s="32">
        <v>976100</v>
      </c>
      <c r="E74" s="32">
        <v>1002250</v>
      </c>
      <c r="F74" s="32">
        <v>974961</v>
      </c>
      <c r="G74" s="32">
        <f t="shared" si="8"/>
        <v>-1357</v>
      </c>
      <c r="H74" s="34">
        <f t="shared" si="8"/>
        <v>1139</v>
      </c>
    </row>
    <row r="75" spans="1:8" s="21" customFormat="1" ht="30" customHeight="1">
      <c r="A75" s="23">
        <v>12</v>
      </c>
      <c r="B75" s="20" t="s">
        <v>34</v>
      </c>
      <c r="C75" s="32">
        <v>5147380</v>
      </c>
      <c r="D75" s="32">
        <v>14581978</v>
      </c>
      <c r="E75" s="32">
        <v>6530895</v>
      </c>
      <c r="F75" s="32">
        <v>11744598</v>
      </c>
      <c r="G75" s="32">
        <f t="shared" si="8"/>
        <v>-1383515</v>
      </c>
      <c r="H75" s="34">
        <f t="shared" si="8"/>
        <v>2837380</v>
      </c>
    </row>
    <row r="76" spans="1:8" s="21" customFormat="1" ht="30" customHeight="1">
      <c r="A76" s="23">
        <v>13</v>
      </c>
      <c r="B76" s="20" t="s">
        <v>35</v>
      </c>
      <c r="C76" s="32">
        <v>73050</v>
      </c>
      <c r="D76" s="32">
        <v>64758</v>
      </c>
      <c r="E76" s="32">
        <v>73950</v>
      </c>
      <c r="F76" s="32">
        <v>62880</v>
      </c>
      <c r="G76" s="32">
        <f>C76-E76</f>
        <v>-900</v>
      </c>
      <c r="H76" s="34">
        <f>D76-F76</f>
        <v>1878</v>
      </c>
    </row>
    <row r="77" spans="1:8" s="21" customFormat="1" ht="30" customHeight="1">
      <c r="A77" s="23">
        <v>14</v>
      </c>
      <c r="B77" s="20" t="s">
        <v>36</v>
      </c>
      <c r="C77" s="32">
        <v>24971544</v>
      </c>
      <c r="D77" s="32">
        <v>40280627</v>
      </c>
      <c r="E77" s="32">
        <v>26982247</v>
      </c>
      <c r="F77" s="32">
        <v>42527159</v>
      </c>
      <c r="G77" s="32">
        <f t="shared" si="8"/>
        <v>-2010703</v>
      </c>
      <c r="H77" s="34">
        <f t="shared" si="8"/>
        <v>-2246532</v>
      </c>
    </row>
    <row r="78" spans="1:8" s="21" customFormat="1" ht="30" customHeight="1">
      <c r="A78" s="19">
        <v>15</v>
      </c>
      <c r="B78" s="20" t="s">
        <v>37</v>
      </c>
      <c r="C78" s="32">
        <v>12661782</v>
      </c>
      <c r="D78" s="32">
        <v>14530518</v>
      </c>
      <c r="E78" s="32">
        <v>10792271</v>
      </c>
      <c r="F78" s="32">
        <v>10825137</v>
      </c>
      <c r="G78" s="32">
        <f t="shared" si="8"/>
        <v>1869511</v>
      </c>
      <c r="H78" s="34">
        <f t="shared" si="8"/>
        <v>3705381</v>
      </c>
    </row>
    <row r="79" spans="1:8" s="21" customFormat="1" ht="30" customHeight="1">
      <c r="A79" s="23">
        <v>16</v>
      </c>
      <c r="B79" s="20" t="s">
        <v>38</v>
      </c>
      <c r="C79" s="32">
        <v>9213312</v>
      </c>
      <c r="D79" s="32">
        <v>9042204</v>
      </c>
      <c r="E79" s="32">
        <v>2095562</v>
      </c>
      <c r="F79" s="32">
        <v>2967623</v>
      </c>
      <c r="G79" s="32">
        <f t="shared" si="8"/>
        <v>7117750</v>
      </c>
      <c r="H79" s="34">
        <f t="shared" si="8"/>
        <v>6074581</v>
      </c>
    </row>
    <row r="80" spans="1:8" s="21" customFormat="1" ht="30" customHeight="1">
      <c r="A80" s="23">
        <v>17</v>
      </c>
      <c r="B80" s="20" t="s">
        <v>39</v>
      </c>
      <c r="C80" s="32">
        <v>4386090</v>
      </c>
      <c r="D80" s="32">
        <v>5462508</v>
      </c>
      <c r="E80" s="32">
        <v>4627876</v>
      </c>
      <c r="F80" s="32">
        <v>5221075</v>
      </c>
      <c r="G80" s="32">
        <f t="shared" si="8"/>
        <v>-241786</v>
      </c>
      <c r="H80" s="34">
        <f t="shared" si="8"/>
        <v>241433</v>
      </c>
    </row>
    <row r="81" spans="1:8" s="21" customFormat="1" ht="30" customHeight="1">
      <c r="A81" s="23">
        <v>18</v>
      </c>
      <c r="B81" s="28" t="s">
        <v>40</v>
      </c>
      <c r="C81" s="32">
        <v>32100</v>
      </c>
      <c r="D81" s="32">
        <v>61186</v>
      </c>
      <c r="E81" s="32">
        <v>47700</v>
      </c>
      <c r="F81" s="32">
        <v>73706</v>
      </c>
      <c r="G81" s="32">
        <f t="shared" si="8"/>
        <v>-15600</v>
      </c>
      <c r="H81" s="42">
        <f t="shared" si="8"/>
        <v>-12520</v>
      </c>
    </row>
    <row r="82" spans="1:8" s="21" customFormat="1" ht="30" customHeight="1">
      <c r="A82" s="23">
        <v>19</v>
      </c>
      <c r="B82" s="20" t="s">
        <v>41</v>
      </c>
      <c r="C82" s="32">
        <v>887392</v>
      </c>
      <c r="D82" s="32">
        <v>1016840</v>
      </c>
      <c r="E82" s="32">
        <v>978773</v>
      </c>
      <c r="F82" s="32">
        <v>978747</v>
      </c>
      <c r="G82" s="32">
        <f aca="true" t="shared" si="9" ref="G82:H84">C82-E82</f>
        <v>-91381</v>
      </c>
      <c r="H82" s="34">
        <f t="shared" si="9"/>
        <v>38093</v>
      </c>
    </row>
    <row r="83" spans="1:8" s="18" customFormat="1" ht="30" customHeight="1">
      <c r="A83" s="23">
        <v>20</v>
      </c>
      <c r="B83" s="20" t="s">
        <v>42</v>
      </c>
      <c r="C83" s="32">
        <v>10085393</v>
      </c>
      <c r="D83" s="32">
        <v>1799161</v>
      </c>
      <c r="E83" s="32">
        <v>32559144</v>
      </c>
      <c r="F83" s="32">
        <v>18564357</v>
      </c>
      <c r="G83" s="32">
        <f t="shared" si="9"/>
        <v>-22473751</v>
      </c>
      <c r="H83" s="34">
        <f t="shared" si="9"/>
        <v>-16765196</v>
      </c>
    </row>
    <row r="84" spans="1:8" s="21" customFormat="1" ht="30" customHeight="1">
      <c r="A84" s="23">
        <v>21</v>
      </c>
      <c r="B84" s="20" t="s">
        <v>54</v>
      </c>
      <c r="C84" s="32">
        <v>722145</v>
      </c>
      <c r="D84" s="32">
        <v>674876</v>
      </c>
      <c r="E84" s="32">
        <v>641192</v>
      </c>
      <c r="F84" s="32">
        <v>617714</v>
      </c>
      <c r="G84" s="32">
        <f t="shared" si="9"/>
        <v>80953</v>
      </c>
      <c r="H84" s="34">
        <f t="shared" si="9"/>
        <v>57162</v>
      </c>
    </row>
    <row r="85" spans="1:8" s="46" customFormat="1" ht="31.5" customHeight="1">
      <c r="A85" s="23">
        <v>22</v>
      </c>
      <c r="B85" s="20" t="s">
        <v>83</v>
      </c>
      <c r="C85" s="32">
        <v>348102</v>
      </c>
      <c r="D85" s="32">
        <v>337814</v>
      </c>
      <c r="E85" s="32">
        <v>353680</v>
      </c>
      <c r="F85" s="32">
        <v>314713</v>
      </c>
      <c r="G85" s="32">
        <f>C85-E85</f>
        <v>-5578</v>
      </c>
      <c r="H85" s="34">
        <f>D85-F85</f>
        <v>23101</v>
      </c>
    </row>
    <row r="86" spans="1:8" s="18" customFormat="1" ht="30" customHeight="1">
      <c r="A86" s="23">
        <v>23</v>
      </c>
      <c r="B86" s="20" t="s">
        <v>77</v>
      </c>
      <c r="C86" s="32">
        <v>2411444</v>
      </c>
      <c r="D86" s="32">
        <v>1904388</v>
      </c>
      <c r="E86" s="36">
        <v>0</v>
      </c>
      <c r="F86" s="36">
        <v>0</v>
      </c>
      <c r="G86" s="32">
        <f>C86-E86</f>
        <v>2411444</v>
      </c>
      <c r="H86" s="34">
        <f>D86-F86</f>
        <v>1904388</v>
      </c>
    </row>
    <row r="87" spans="1:16" s="18" customFormat="1" ht="31.5" customHeight="1">
      <c r="A87" s="58" t="s">
        <v>57</v>
      </c>
      <c r="B87" s="59"/>
      <c r="C87" s="32">
        <f aca="true" t="shared" si="10" ref="C87:H87">SUM(C88)</f>
        <v>3469086</v>
      </c>
      <c r="D87" s="32">
        <f t="shared" si="10"/>
        <v>797502</v>
      </c>
      <c r="E87" s="32">
        <f t="shared" si="10"/>
        <v>6834234</v>
      </c>
      <c r="F87" s="32">
        <f t="shared" si="10"/>
        <v>4812020</v>
      </c>
      <c r="G87" s="32">
        <f t="shared" si="10"/>
        <v>-3365148</v>
      </c>
      <c r="H87" s="34">
        <f t="shared" si="10"/>
        <v>-4014518</v>
      </c>
      <c r="I87" s="29"/>
      <c r="J87" s="29"/>
      <c r="K87" s="29"/>
      <c r="L87" s="29"/>
      <c r="M87" s="29"/>
      <c r="N87" s="29"/>
      <c r="O87" s="29"/>
      <c r="P87" s="29"/>
    </row>
    <row r="88" spans="1:8" s="18" customFormat="1" ht="30" customHeight="1">
      <c r="A88" s="24"/>
      <c r="B88" s="25" t="s">
        <v>43</v>
      </c>
      <c r="C88" s="33">
        <v>3469086</v>
      </c>
      <c r="D88" s="33">
        <v>797502</v>
      </c>
      <c r="E88" s="33">
        <v>6834234</v>
      </c>
      <c r="F88" s="33">
        <v>4812020</v>
      </c>
      <c r="G88" s="33">
        <f>C88-E88</f>
        <v>-3365148</v>
      </c>
      <c r="H88" s="35">
        <f>D88-F88</f>
        <v>-4014518</v>
      </c>
    </row>
    <row r="89" spans="1:8" s="18" customFormat="1" ht="15.75" customHeight="1">
      <c r="A89" s="50" t="s">
        <v>58</v>
      </c>
      <c r="B89" s="50"/>
      <c r="C89" s="38"/>
      <c r="D89" s="38"/>
      <c r="E89" s="38"/>
      <c r="F89" s="38"/>
      <c r="G89" s="38"/>
      <c r="H89" s="38"/>
    </row>
    <row r="90" spans="1:8" s="18" customFormat="1" ht="18.75" customHeight="1">
      <c r="A90" s="39" t="s">
        <v>59</v>
      </c>
      <c r="B90" s="71" t="s">
        <v>62</v>
      </c>
      <c r="C90" s="71"/>
      <c r="D90" s="71"/>
      <c r="E90" s="71"/>
      <c r="F90" s="71"/>
      <c r="G90" s="71"/>
      <c r="H90" s="71"/>
    </row>
    <row r="91" spans="1:8" s="18" customFormat="1" ht="18.75" customHeight="1">
      <c r="A91" s="39" t="s">
        <v>78</v>
      </c>
      <c r="B91" s="71" t="s">
        <v>63</v>
      </c>
      <c r="C91" s="71"/>
      <c r="D91" s="71"/>
      <c r="E91" s="71"/>
      <c r="F91" s="71"/>
      <c r="G91" s="71"/>
      <c r="H91" s="71"/>
    </row>
    <row r="92" spans="1:8" ht="69" customHeight="1">
      <c r="A92" s="39" t="s">
        <v>79</v>
      </c>
      <c r="B92" s="71" t="s">
        <v>64</v>
      </c>
      <c r="C92" s="71"/>
      <c r="D92" s="71"/>
      <c r="E92" s="71"/>
      <c r="F92" s="71"/>
      <c r="G92" s="71"/>
      <c r="H92" s="71"/>
    </row>
    <row r="93" spans="1:8" ht="36" customHeight="1">
      <c r="A93" s="39" t="s">
        <v>80</v>
      </c>
      <c r="B93" s="71" t="s">
        <v>103</v>
      </c>
      <c r="C93" s="71"/>
      <c r="D93" s="71"/>
      <c r="E93" s="71"/>
      <c r="F93" s="71"/>
      <c r="G93" s="71"/>
      <c r="H93" s="71"/>
    </row>
    <row r="94" spans="1:8" ht="36.75" customHeight="1">
      <c r="A94" s="39" t="s">
        <v>81</v>
      </c>
      <c r="B94" s="71" t="s">
        <v>104</v>
      </c>
      <c r="C94" s="71"/>
      <c r="D94" s="71"/>
      <c r="E94" s="71"/>
      <c r="F94" s="71"/>
      <c r="G94" s="71"/>
      <c r="H94" s="71"/>
    </row>
    <row r="95" ht="16.5">
      <c r="A95" s="41" t="s">
        <v>65</v>
      </c>
    </row>
    <row r="97" ht="16.5"/>
    <row r="98" ht="16.5"/>
    <row r="100" ht="16.5"/>
    <row r="101" ht="16.5"/>
  </sheetData>
  <mergeCells count="23">
    <mergeCell ref="B94:H94"/>
    <mergeCell ref="B90:H90"/>
    <mergeCell ref="B91:H91"/>
    <mergeCell ref="B92:H92"/>
    <mergeCell ref="B93:H93"/>
    <mergeCell ref="G4:H4"/>
    <mergeCell ref="A61:B61"/>
    <mergeCell ref="A63:B63"/>
    <mergeCell ref="A10:B10"/>
    <mergeCell ref="A32:B32"/>
    <mergeCell ref="A9:B9"/>
    <mergeCell ref="A6:B6"/>
    <mergeCell ref="A7:B7"/>
    <mergeCell ref="A8:B8"/>
    <mergeCell ref="A89:B89"/>
    <mergeCell ref="C1:F1"/>
    <mergeCell ref="A4:B5"/>
    <mergeCell ref="C4:D4"/>
    <mergeCell ref="E4:F4"/>
    <mergeCell ref="A2:B2"/>
    <mergeCell ref="D3:E3"/>
    <mergeCell ref="C2:F2"/>
    <mergeCell ref="A87:B87"/>
  </mergeCells>
  <printOptions horizontalCentered="1"/>
  <pageMargins left="0.5511811023622047" right="0.4724409448818898" top="0.56" bottom="0.5905511811023623" header="0.31496062992125984" footer="0"/>
  <pageSetup fitToHeight="5" horizontalDpi="600" verticalDpi="600" orientation="portrait" paperSize="9" scale="75" r:id="rId3"/>
  <headerFooter alignWithMargins="0">
    <oddHeader xml:space="preserve">&amp;R&amp;"CourierPS,標準"&amp;19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金蓓蓓</cp:lastModifiedBy>
  <cp:lastPrinted>2009-09-29T02:14:57Z</cp:lastPrinted>
  <dcterms:created xsi:type="dcterms:W3CDTF">2005-07-07T03:23:46Z</dcterms:created>
  <dcterms:modified xsi:type="dcterms:W3CDTF">2009-10-01T06:02:52Z</dcterms:modified>
  <cp:category>I13</cp:category>
  <cp:version/>
  <cp:contentType/>
  <cp:contentStatus/>
</cp:coreProperties>
</file>