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8475" windowHeight="4620" activeTab="0"/>
  </bookViews>
  <sheets>
    <sheet name="Sheet1" sheetId="1" r:id="rId1"/>
  </sheets>
  <definedNames>
    <definedName name="_xlnm.Print_Area" localSheetId="0">'Sheet1'!$A$1:$G$272</definedName>
  </definedNames>
  <calcPr fullCalcOnLoad="1"/>
</workbook>
</file>

<file path=xl/sharedStrings.xml><?xml version="1.0" encoding="utf-8"?>
<sst xmlns="http://schemas.openxmlformats.org/spreadsheetml/2006/main" count="202" uniqueCount="144">
  <si>
    <t>投資名稱</t>
  </si>
  <si>
    <t>以前年度</t>
  </si>
  <si>
    <t>已投資</t>
  </si>
  <si>
    <t>每股(元)</t>
  </si>
  <si>
    <t>經濟部主管</t>
  </si>
  <si>
    <t>財政部主管</t>
  </si>
  <si>
    <t>交通部主管</t>
  </si>
  <si>
    <t>行政院主管</t>
  </si>
  <si>
    <t>台灣糖業股份有限公司</t>
  </si>
  <si>
    <t>台灣中油股份有限公司</t>
  </si>
  <si>
    <t>台灣電力股份有限公司</t>
  </si>
  <si>
    <t>中國輸出入銀行</t>
  </si>
  <si>
    <t>中華郵政股份有限公司</t>
  </si>
  <si>
    <t>中央銀行</t>
  </si>
  <si>
    <t>中央存款保險公司</t>
  </si>
  <si>
    <t>臺灣證券交易所公司</t>
  </si>
  <si>
    <t>中美嘉吉公司</t>
  </si>
  <si>
    <t>越臺糖業有限責任公司</t>
  </si>
  <si>
    <t>中宇環保工程公司</t>
  </si>
  <si>
    <t>生物科技發展基金</t>
  </si>
  <si>
    <t>臺灣神隆公司</t>
  </si>
  <si>
    <t>月眉國際開發公司</t>
  </si>
  <si>
    <t>科學城物流公司</t>
  </si>
  <si>
    <t>臺灣花卉生物技術公司</t>
  </si>
  <si>
    <t>星能電力公司</t>
  </si>
  <si>
    <t>亞洲航空公司</t>
  </si>
  <si>
    <t>臺灣汽電共生公司</t>
  </si>
  <si>
    <t>班卡拉礦業公司</t>
  </si>
  <si>
    <t>班卡拉銷售公司</t>
  </si>
  <si>
    <t>班卡拉農業公司</t>
  </si>
  <si>
    <t>利翔航太電子公司</t>
  </si>
  <si>
    <t>捷邦管理顧問公司</t>
  </si>
  <si>
    <t>臺北外匯經紀公司</t>
  </si>
  <si>
    <t>財金資訊公司</t>
  </si>
  <si>
    <t>臺灣金聯資產管理公司</t>
  </si>
  <si>
    <t>中華開發金融控股公司</t>
  </si>
  <si>
    <t>台灣糖業公司</t>
  </si>
  <si>
    <t>台灣電力公司</t>
  </si>
  <si>
    <t>國際建築經理公司</t>
  </si>
  <si>
    <t>臺灣期貨交易所公司</t>
  </si>
  <si>
    <t>財宏科技公司</t>
  </si>
  <si>
    <t>第一金融控股公司</t>
  </si>
  <si>
    <t>華南金融控股公司</t>
  </si>
  <si>
    <t>臺灣中小企業銀行公司</t>
  </si>
  <si>
    <t>臺灣金融資產服務公司</t>
  </si>
  <si>
    <t>臺灣人壽保險公司</t>
  </si>
  <si>
    <t>臺灣產物保險公司</t>
  </si>
  <si>
    <t>中華貿易開發公司</t>
  </si>
  <si>
    <t>臺億建築經理公司</t>
  </si>
  <si>
    <t>元大金融控股公司</t>
  </si>
  <si>
    <t>兆豐金融控股公司</t>
  </si>
  <si>
    <t>陽光資產管理公司</t>
  </si>
  <si>
    <t>中國建築經理公司</t>
  </si>
  <si>
    <t>中華快遞公司</t>
  </si>
  <si>
    <t>亞太電信公司</t>
  </si>
  <si>
    <t>總          計</t>
  </si>
  <si>
    <t>１３７ 資金轉投資及其盈虧綜計表</t>
  </si>
  <si>
    <t>資     金     轉     投     資</t>
  </si>
  <si>
    <t>機關名稱</t>
  </si>
  <si>
    <t>臺灣高速鐵路公司</t>
  </si>
  <si>
    <t>聯亞生技開發公司</t>
  </si>
  <si>
    <t>義典科技公司</t>
  </si>
  <si>
    <t>森霸電力公司</t>
  </si>
  <si>
    <t>太景醫藥研發控股公司</t>
  </si>
  <si>
    <t>中美和石油化學公司</t>
  </si>
  <si>
    <t>臺灣證券交易所公司</t>
  </si>
  <si>
    <t>台灣國際造船公司</t>
  </si>
  <si>
    <t>海外投資開發公司</t>
  </si>
  <si>
    <t>臺海石油公司</t>
  </si>
  <si>
    <t>中殼潤滑油公司</t>
  </si>
  <si>
    <t>卡達燃油添加劑公司</t>
  </si>
  <si>
    <t>華威天然氣航運公司</t>
  </si>
  <si>
    <t>淳品實業公司</t>
  </si>
  <si>
    <t>國光石化科技公司</t>
  </si>
  <si>
    <t>陽光資產管理公司</t>
  </si>
  <si>
    <t xml:space="preserve">     單位：新臺幣千元</t>
  </si>
  <si>
    <t>第五期生物技術
發展基金-VVF V</t>
  </si>
  <si>
    <t>金財通商務
科技服務公司</t>
  </si>
  <si>
    <t>臺灣集中保管
結算所公司</t>
  </si>
  <si>
    <t>臺灣總合股務
資料處理公司</t>
  </si>
  <si>
    <t>交通部臺灣鐵路管理局</t>
  </si>
  <si>
    <t>現金股利或採權益法</t>
  </si>
  <si>
    <t>本年度增</t>
  </si>
  <si>
    <t>投資淨額</t>
  </si>
  <si>
    <t>認列之投資損益預計</t>
  </si>
  <si>
    <t>減(－)投資</t>
  </si>
  <si>
    <t>總          額</t>
  </si>
  <si>
    <t xml:space="preserve">     單位：新臺幣千元</t>
  </si>
  <si>
    <t>第四期生物技術
發展基金-BDF IV</t>
  </si>
  <si>
    <r>
      <t>１３７ 資金轉投資及其盈虧綜計表</t>
    </r>
    <r>
      <rPr>
        <b/>
        <sz val="14"/>
        <color indexed="8"/>
        <rFont val="新細明體"/>
        <family val="1"/>
      </rPr>
      <t>(續)</t>
    </r>
  </si>
  <si>
    <t>尼米克船東控股公司</t>
  </si>
  <si>
    <t>尼米克船舶管理公司</t>
  </si>
  <si>
    <t>國光電力公司</t>
  </si>
  <si>
    <r>
      <t>１３７ 資金轉投資及其盈虧綜計表</t>
    </r>
    <r>
      <rPr>
        <b/>
        <sz val="14"/>
        <color indexed="8"/>
        <rFont val="新細明體"/>
        <family val="1"/>
      </rPr>
      <t>(續)</t>
    </r>
  </si>
  <si>
    <t xml:space="preserve">     單位：新臺幣千元</t>
  </si>
  <si>
    <t>資     金     轉     投     資</t>
  </si>
  <si>
    <t>現金股利或採權益法</t>
  </si>
  <si>
    <t>機關名稱</t>
  </si>
  <si>
    <t>本年度增</t>
  </si>
  <si>
    <t>投資淨額</t>
  </si>
  <si>
    <t>認列之投資損益預計</t>
  </si>
  <si>
    <t>減(－)投資</t>
  </si>
  <si>
    <t>總          額</t>
  </si>
  <si>
    <t>漢翔航空工業
股份有限公司</t>
  </si>
  <si>
    <t>臺灣金融控股
股份有限公司</t>
  </si>
  <si>
    <r>
      <t>１３７ 資金轉投資及其盈虧綜計表</t>
    </r>
    <r>
      <rPr>
        <b/>
        <sz val="14"/>
        <color indexed="8"/>
        <rFont val="新細明體"/>
        <family val="1"/>
      </rPr>
      <t>(續)</t>
    </r>
  </si>
  <si>
    <t xml:space="preserve">     單位：新臺幣千元</t>
  </si>
  <si>
    <t>資     金     轉     投     資</t>
  </si>
  <si>
    <t>現金股利或採權益法</t>
  </si>
  <si>
    <t>機關名稱</t>
  </si>
  <si>
    <t>本年度增</t>
  </si>
  <si>
    <t>投資淨額</t>
  </si>
  <si>
    <t>認列之投資損益預計</t>
  </si>
  <si>
    <t>減(－)投資</t>
  </si>
  <si>
    <t>總          額</t>
  </si>
  <si>
    <t>唐榮鐵工廠公司</t>
  </si>
  <si>
    <t>財宏科技公司</t>
  </si>
  <si>
    <t>高雄硫酸錏公司</t>
  </si>
  <si>
    <t>財金資訊公司</t>
  </si>
  <si>
    <t>合作金庫商業銀行公司</t>
  </si>
  <si>
    <r>
      <t>１３７ 資金轉投資及其盈虧綜計表</t>
    </r>
    <r>
      <rPr>
        <b/>
        <sz val="14"/>
        <color indexed="8"/>
        <rFont val="新細明體"/>
        <family val="1"/>
      </rPr>
      <t>(續)</t>
    </r>
  </si>
  <si>
    <t xml:space="preserve">     單位：新臺幣千元</t>
  </si>
  <si>
    <t>資     金     轉     投     資</t>
  </si>
  <si>
    <t>現金股利或採權益法</t>
  </si>
  <si>
    <t>機關名稱</t>
  </si>
  <si>
    <t>本年度增</t>
  </si>
  <si>
    <t>投資淨額</t>
  </si>
  <si>
    <t>認列之投資損益預計</t>
  </si>
  <si>
    <t>減(－)投資</t>
  </si>
  <si>
    <t>總          額</t>
  </si>
  <si>
    <t>保德信證券
投資信託公司</t>
  </si>
  <si>
    <t>臺灣總合股務
資料處理公司</t>
  </si>
  <si>
    <t>臺灣土地銀行
股份有限公司</t>
  </si>
  <si>
    <t>臺灣菸酒股份有限公司</t>
  </si>
  <si>
    <t>輕裂五碳烴合資                生產計畫</t>
  </si>
  <si>
    <t>印尼痲瘋樹種植               合資計畫</t>
  </si>
  <si>
    <r>
      <t>註：表內以前年度已投資額包含部分事業奉准依預算法第</t>
    </r>
    <r>
      <rPr>
        <sz val="9"/>
        <color indexed="8"/>
        <rFont val="Times New Roman"/>
        <family val="1"/>
      </rPr>
      <t>88</t>
    </r>
    <r>
      <rPr>
        <sz val="9"/>
        <color indexed="8"/>
        <rFont val="新細明體"/>
        <family val="1"/>
      </rPr>
      <t>條規定</t>
    </r>
    <r>
      <rPr>
        <sz val="7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於以前年度先行辦理</t>
    </r>
    <r>
      <rPr>
        <sz val="7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並於本年度補辦預算之項目淨減少</t>
    </r>
    <r>
      <rPr>
        <sz val="9"/>
        <color indexed="8"/>
        <rFont val="Times New Roman"/>
        <family val="1"/>
      </rPr>
      <t>89,318</t>
    </r>
  </si>
  <si>
    <r>
      <t xml:space="preserve">        千元，包括台灣糖業公司轉投資台澳肉牛公司減少</t>
    </r>
    <r>
      <rPr>
        <sz val="9"/>
        <color indexed="8"/>
        <rFont val="Times New Roman"/>
        <family val="1"/>
      </rPr>
      <t>106,746</t>
    </r>
    <r>
      <rPr>
        <sz val="9"/>
        <color indexed="8"/>
        <rFont val="新細明體"/>
        <family val="1"/>
      </rPr>
      <t>千元、第四期生物技術發展基金</t>
    </r>
    <r>
      <rPr>
        <sz val="9"/>
        <color indexed="8"/>
        <rFont val="Times New Roman"/>
        <family val="1"/>
      </rPr>
      <t>-BDF IV</t>
    </r>
    <r>
      <rPr>
        <sz val="9"/>
        <color indexed="8"/>
        <rFont val="新細明體"/>
        <family val="1"/>
      </rPr>
      <t>減少</t>
    </r>
    <r>
      <rPr>
        <sz val="9"/>
        <color indexed="8"/>
        <rFont val="Times New Roman"/>
        <family val="1"/>
      </rPr>
      <t>20,789</t>
    </r>
    <r>
      <rPr>
        <sz val="9"/>
        <color indexed="8"/>
        <rFont val="新細明體"/>
        <family val="1"/>
      </rPr>
      <t>千元、第五期生物</t>
    </r>
  </si>
  <si>
    <r>
      <t xml:space="preserve">        技術發展基金-VVF V減少</t>
    </r>
    <r>
      <rPr>
        <sz val="9"/>
        <color indexed="8"/>
        <rFont val="Times New Roman"/>
        <family val="1"/>
      </rPr>
      <t xml:space="preserve"> 10,783</t>
    </r>
    <r>
      <rPr>
        <sz val="9"/>
        <color indexed="8"/>
        <rFont val="新細明體"/>
        <family val="1"/>
      </rPr>
      <t>千元及臺灣菸酒公司轉投資亞洲物流公司增加</t>
    </r>
    <r>
      <rPr>
        <sz val="9"/>
        <color indexed="8"/>
        <rFont val="Times New Roman"/>
        <family val="1"/>
      </rPr>
      <t>49,000</t>
    </r>
    <r>
      <rPr>
        <sz val="9"/>
        <color indexed="8"/>
        <rFont val="新細明體"/>
        <family val="1"/>
      </rPr>
      <t>千元。</t>
    </r>
  </si>
  <si>
    <t>輝瑞生技公司</t>
  </si>
  <si>
    <t>台灣農精品公司</t>
  </si>
  <si>
    <t>環能海運公司</t>
  </si>
  <si>
    <t>國際渦輪引擎公司</t>
  </si>
  <si>
    <t>亞洲物流公司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</si>
</sst>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4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20"/>
      <name val="華康中黑體"/>
      <family val="3"/>
    </font>
    <font>
      <sz val="12"/>
      <name val="細明體"/>
      <family val="3"/>
    </font>
    <font>
      <sz val="11"/>
      <name val="新細明體"/>
      <family val="1"/>
    </font>
    <font>
      <sz val="9"/>
      <color indexed="9"/>
      <name val="新細明體"/>
      <family val="1"/>
    </font>
    <font>
      <sz val="12"/>
      <color indexed="9"/>
      <name val="新細明體"/>
      <family val="1"/>
    </font>
    <font>
      <sz val="9"/>
      <color indexed="10"/>
      <name val="新細明體"/>
      <family val="1"/>
    </font>
    <font>
      <sz val="12"/>
      <color indexed="10"/>
      <name val="新細明體"/>
      <family val="1"/>
    </font>
    <font>
      <b/>
      <sz val="11"/>
      <name val="新細明體"/>
      <family val="1"/>
    </font>
    <font>
      <b/>
      <sz val="22"/>
      <name val="華康粗明體"/>
      <family val="3"/>
    </font>
    <font>
      <sz val="9"/>
      <name val="細明體"/>
      <family val="3"/>
    </font>
    <font>
      <b/>
      <sz val="11"/>
      <color indexed="10"/>
      <name val="新細明體"/>
      <family val="1"/>
    </font>
    <font>
      <sz val="11"/>
      <color indexed="10"/>
      <name val="新細明體"/>
      <family val="1"/>
    </font>
    <font>
      <b/>
      <sz val="12"/>
      <color indexed="10"/>
      <name val="華康中黑體"/>
      <family val="3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b/>
      <sz val="20"/>
      <color indexed="8"/>
      <name val="華康中黑體"/>
      <family val="3"/>
    </font>
    <font>
      <b/>
      <sz val="12"/>
      <color indexed="8"/>
      <name val="華康中黑體"/>
      <family val="3"/>
    </font>
    <font>
      <b/>
      <sz val="11"/>
      <color indexed="8"/>
      <name val="Times New Roman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1"/>
      <color indexed="8"/>
      <name val="Times New Roman"/>
      <family val="1"/>
    </font>
    <font>
      <sz val="10"/>
      <color indexed="8"/>
      <name val="新細明體"/>
      <family val="1"/>
    </font>
    <font>
      <b/>
      <sz val="22"/>
      <color indexed="8"/>
      <name val="華康粗明體"/>
      <family val="3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sz val="7"/>
      <color indexed="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10" fillId="0" borderId="0" xfId="0" applyFont="1" applyFill="1" applyAlignment="1" quotePrefix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>
      <alignment vertical="distributed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distributed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 quotePrefix="1">
      <alignment horizontal="centerContinuous" vertical="center"/>
    </xf>
    <xf numFmtId="0" fontId="14" fillId="0" borderId="1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distributed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distributed"/>
    </xf>
    <xf numFmtId="0" fontId="14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Continuous" vertical="center"/>
    </xf>
    <xf numFmtId="0" fontId="19" fillId="0" borderId="5" xfId="0" applyFont="1" applyFill="1" applyBorder="1" applyAlignment="1">
      <alignment horizontal="centerContinuous" vertical="center"/>
    </xf>
    <xf numFmtId="0" fontId="19" fillId="0" borderId="6" xfId="0" applyFont="1" applyFill="1" applyBorder="1" applyAlignment="1">
      <alignment horizontal="centerContinuous" vertical="center"/>
    </xf>
    <xf numFmtId="0" fontId="20" fillId="0" borderId="2" xfId="0" applyFont="1" applyFill="1" applyBorder="1" applyAlignment="1">
      <alignment horizontal="centerContinuous" vertical="center"/>
    </xf>
    <xf numFmtId="0" fontId="20" fillId="0" borderId="2" xfId="0" applyFont="1" applyFill="1" applyBorder="1" applyAlignment="1" quotePrefix="1">
      <alignment horizontal="centerContinuous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7" xfId="0" applyFont="1" applyFill="1" applyBorder="1" applyAlignment="1">
      <alignment horizontal="distributed" vertical="center"/>
    </xf>
    <xf numFmtId="0" fontId="20" fillId="0" borderId="8" xfId="0" applyFont="1" applyFill="1" applyBorder="1" applyAlignment="1">
      <alignment horizontal="distributed"/>
    </xf>
    <xf numFmtId="0" fontId="20" fillId="0" borderId="1" xfId="0" applyFont="1" applyFill="1" applyBorder="1" applyAlignment="1">
      <alignment horizontal="centerContinuous" vertical="center"/>
    </xf>
    <xf numFmtId="0" fontId="20" fillId="0" borderId="1" xfId="0" applyFont="1" applyFill="1" applyBorder="1" applyAlignment="1" quotePrefix="1">
      <alignment horizontal="centerContinuous" vertical="center"/>
    </xf>
    <xf numFmtId="0" fontId="19" fillId="0" borderId="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distributed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3" fontId="23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4" fillId="0" borderId="0" xfId="0" applyFont="1" applyFill="1" applyAlignment="1" quotePrefix="1">
      <alignment vertical="center"/>
    </xf>
    <xf numFmtId="0" fontId="20" fillId="0" borderId="0" xfId="0" applyFont="1" applyFill="1" applyAlignment="1">
      <alignment horizontal="distributed" vertical="center" wrapText="1"/>
    </xf>
    <xf numFmtId="0" fontId="27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distributed" vertical="center" wrapText="1"/>
    </xf>
    <xf numFmtId="3" fontId="26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19" fillId="0" borderId="0" xfId="0" applyFont="1" applyFill="1" applyAlignment="1" quotePrefix="1">
      <alignment horizontal="left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 quotePrefix="1">
      <alignment horizontal="centerContinuous" vertical="center"/>
    </xf>
    <xf numFmtId="0" fontId="20" fillId="0" borderId="1" xfId="0" applyFont="1" applyFill="1" applyBorder="1" applyAlignment="1" quotePrefix="1">
      <alignment horizontal="left" vertical="center"/>
    </xf>
    <xf numFmtId="0" fontId="19" fillId="0" borderId="1" xfId="0" applyFont="1" applyFill="1" applyBorder="1" applyAlignment="1" quotePrefix="1">
      <alignment horizontal="left"/>
    </xf>
    <xf numFmtId="0" fontId="20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distributed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distributed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/>
    </xf>
    <xf numFmtId="0" fontId="20" fillId="0" borderId="8" xfId="0" applyFont="1" applyFill="1" applyBorder="1" applyAlignment="1">
      <alignment horizontal="distributed" vertical="center"/>
    </xf>
    <xf numFmtId="0" fontId="20" fillId="0" borderId="9" xfId="0" applyFont="1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71"/>
  <sheetViews>
    <sheetView tabSelected="1" workbookViewId="0" topLeftCell="A256">
      <selection activeCell="B275" sqref="B275"/>
    </sheetView>
  </sheetViews>
  <sheetFormatPr defaultColWidth="9.00390625" defaultRowHeight="16.5"/>
  <cols>
    <col min="1" max="1" width="21.875" style="9" customWidth="1"/>
    <col min="2" max="2" width="20.25390625" style="9" customWidth="1"/>
    <col min="3" max="5" width="10.75390625" style="9" customWidth="1"/>
    <col min="6" max="6" width="7.75390625" style="9" customWidth="1"/>
    <col min="7" max="7" width="10.75390625" style="9" customWidth="1"/>
    <col min="8" max="16384" width="9.00390625" style="9" customWidth="1"/>
  </cols>
  <sheetData>
    <row r="1" spans="1:36" s="12" customFormat="1" ht="30" customHeight="1">
      <c r="A1" s="7" t="s">
        <v>56</v>
      </c>
      <c r="B1" s="8"/>
      <c r="C1" s="8"/>
      <c r="D1" s="8"/>
      <c r="E1" s="8"/>
      <c r="F1" s="8"/>
      <c r="G1" s="8"/>
      <c r="V1" s="13"/>
      <c r="W1" s="1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18" customFormat="1" ht="20.25" customHeight="1">
      <c r="A2" s="15"/>
      <c r="B2" s="15"/>
      <c r="C2" s="15"/>
      <c r="D2" s="15"/>
      <c r="E2" s="15"/>
      <c r="F2" s="16" t="s">
        <v>75</v>
      </c>
      <c r="G2" s="17"/>
      <c r="V2" s="19"/>
      <c r="W2" s="2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18" customFormat="1" ht="16.5" customHeight="1">
      <c r="A3" s="62"/>
      <c r="B3" s="63"/>
      <c r="C3" s="64" t="s">
        <v>57</v>
      </c>
      <c r="D3" s="65"/>
      <c r="E3" s="66"/>
      <c r="F3" s="67" t="s">
        <v>81</v>
      </c>
      <c r="G3" s="68"/>
      <c r="H3" s="69"/>
      <c r="V3" s="21"/>
      <c r="W3" s="20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18" customFormat="1" ht="16.5" customHeight="1">
      <c r="A4" s="70" t="s">
        <v>58</v>
      </c>
      <c r="B4" s="71" t="s">
        <v>0</v>
      </c>
      <c r="C4" s="72" t="s">
        <v>1</v>
      </c>
      <c r="D4" s="72" t="s">
        <v>82</v>
      </c>
      <c r="E4" s="119" t="s">
        <v>83</v>
      </c>
      <c r="F4" s="73" t="s">
        <v>84</v>
      </c>
      <c r="G4" s="74"/>
      <c r="H4" s="69"/>
      <c r="V4" s="21"/>
      <c r="W4" s="2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18" customFormat="1" ht="16.5" customHeight="1">
      <c r="A5" s="75"/>
      <c r="B5" s="76"/>
      <c r="C5" s="77" t="s">
        <v>2</v>
      </c>
      <c r="D5" s="77" t="s">
        <v>85</v>
      </c>
      <c r="E5" s="120"/>
      <c r="F5" s="78" t="s">
        <v>3</v>
      </c>
      <c r="G5" s="79" t="s">
        <v>86</v>
      </c>
      <c r="H5" s="69"/>
      <c r="V5" s="21"/>
      <c r="W5" s="20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3.5" customHeight="1">
      <c r="A6" s="36"/>
      <c r="B6" s="36"/>
      <c r="C6" s="37"/>
      <c r="D6" s="37"/>
      <c r="E6" s="37"/>
      <c r="F6" s="38"/>
      <c r="G6" s="3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84" customFormat="1" ht="18" customHeight="1">
      <c r="A7" s="80" t="s">
        <v>7</v>
      </c>
      <c r="B7" s="81"/>
      <c r="C7" s="82">
        <f>SUM(C9)</f>
        <v>4904731</v>
      </c>
      <c r="D7" s="82"/>
      <c r="E7" s="82">
        <f>SUM(E9)</f>
        <v>4904731</v>
      </c>
      <c r="F7" s="83"/>
      <c r="G7" s="82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s="84" customFormat="1" ht="12.75" customHeight="1">
      <c r="A8" s="86"/>
      <c r="B8" s="86"/>
      <c r="C8" s="87"/>
      <c r="D8" s="87"/>
      <c r="E8" s="87"/>
      <c r="F8" s="88"/>
      <c r="G8" s="87"/>
      <c r="V8" s="89"/>
      <c r="W8" s="89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s="84" customFormat="1" ht="18" customHeight="1">
      <c r="A9" s="90" t="s">
        <v>13</v>
      </c>
      <c r="B9" s="91"/>
      <c r="C9" s="87">
        <f>SUM(C11)</f>
        <v>4904731</v>
      </c>
      <c r="D9" s="87"/>
      <c r="E9" s="87">
        <v>4904731</v>
      </c>
      <c r="F9" s="88"/>
      <c r="G9" s="87"/>
      <c r="V9" s="89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s="84" customFormat="1" ht="12.75" customHeight="1">
      <c r="A10" s="86"/>
      <c r="B10" s="86"/>
      <c r="C10" s="87"/>
      <c r="D10" s="87"/>
      <c r="E10" s="87"/>
      <c r="F10" s="88"/>
      <c r="G10" s="87"/>
      <c r="V10" s="89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s="84" customFormat="1" ht="18" customHeight="1">
      <c r="A11" s="86"/>
      <c r="B11" s="90" t="s">
        <v>14</v>
      </c>
      <c r="C11" s="87">
        <v>4904731</v>
      </c>
      <c r="D11" s="87"/>
      <c r="E11" s="87">
        <v>4904731</v>
      </c>
      <c r="F11" s="88"/>
      <c r="G11" s="87"/>
      <c r="V11" s="89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2.75" customHeight="1">
      <c r="A12" s="86"/>
      <c r="B12" s="86"/>
      <c r="C12" s="87"/>
      <c r="D12" s="87"/>
      <c r="E12" s="87"/>
      <c r="F12" s="88"/>
      <c r="G12" s="87"/>
      <c r="V12" s="10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8" customHeight="1">
      <c r="A13" s="80" t="s">
        <v>4</v>
      </c>
      <c r="B13" s="81"/>
      <c r="C13" s="82">
        <f>+C15+C62+C101+C113</f>
        <v>41230320</v>
      </c>
      <c r="D13" s="82">
        <f>+D15+D62+D101+D113</f>
        <v>15119164</v>
      </c>
      <c r="E13" s="82">
        <f>+E15+E62+E101+E113</f>
        <v>56349484</v>
      </c>
      <c r="F13" s="82"/>
      <c r="G13" s="82">
        <f>+G15+G62+G101+G113</f>
        <v>2874579</v>
      </c>
      <c r="V13" s="10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84" customFormat="1" ht="12.75" customHeight="1">
      <c r="A14" s="86"/>
      <c r="B14" s="86"/>
      <c r="C14" s="87"/>
      <c r="D14" s="87"/>
      <c r="E14" s="87"/>
      <c r="F14" s="88"/>
      <c r="G14" s="87"/>
      <c r="V14" s="89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s="84" customFormat="1" ht="18" customHeight="1">
      <c r="A15" s="90" t="s">
        <v>8</v>
      </c>
      <c r="B15" s="90"/>
      <c r="C15" s="87">
        <f>+C17+C19+C21+C23+C25+C27+C29+C31+C33+C35+C37+C39+C41+C43+C45+C52+C54+C56+C58+C60</f>
        <v>10255369</v>
      </c>
      <c r="D15" s="87">
        <f>+D17+D19+D21+D23+D25+D27+D29+D31+D33+D35+D37+D39+D41+D43+D45+D52+D54+D56+D58+D60</f>
        <v>-159759</v>
      </c>
      <c r="E15" s="87">
        <f>+E17+E19+E21+E23+E25+E27+E29+E31+E33+E35+E37+E39+E41+E43+E45+E52+E54+E56+E58+E60</f>
        <v>10095610</v>
      </c>
      <c r="F15" s="87"/>
      <c r="G15" s="87">
        <f>+G17+G19+G21+G23+G25+G27+G29+G31+G33+G35+G37+G39+G41+G43+G45+G52+G54+G56+G58+G60</f>
        <v>725440</v>
      </c>
      <c r="V15" s="89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s="84" customFormat="1" ht="12.75" customHeight="1">
      <c r="A16" s="86"/>
      <c r="B16" s="90"/>
      <c r="C16" s="87"/>
      <c r="D16" s="87"/>
      <c r="E16" s="87"/>
      <c r="F16" s="88"/>
      <c r="G16" s="87"/>
      <c r="V16" s="89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s="84" customFormat="1" ht="18" customHeight="1">
      <c r="A17" s="86"/>
      <c r="B17" s="90" t="s">
        <v>139</v>
      </c>
      <c r="C17" s="87">
        <v>18141</v>
      </c>
      <c r="D17" s="87"/>
      <c r="E17" s="87">
        <v>18141</v>
      </c>
      <c r="F17" s="88"/>
      <c r="G17" s="87">
        <v>219728</v>
      </c>
      <c r="V17" s="89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s="84" customFormat="1" ht="12.75" customHeight="1">
      <c r="A18" s="86"/>
      <c r="B18" s="90"/>
      <c r="C18" s="87"/>
      <c r="D18" s="87"/>
      <c r="E18" s="87"/>
      <c r="F18" s="88"/>
      <c r="G18" s="87"/>
      <c r="V18" s="89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s="84" customFormat="1" ht="18" customHeight="1">
      <c r="A19" s="86"/>
      <c r="B19" s="90" t="s">
        <v>15</v>
      </c>
      <c r="C19" s="87">
        <v>79200</v>
      </c>
      <c r="D19" s="87"/>
      <c r="E19" s="87">
        <v>79200</v>
      </c>
      <c r="F19" s="88">
        <v>1</v>
      </c>
      <c r="G19" s="87">
        <v>17509</v>
      </c>
      <c r="V19" s="89"/>
      <c r="W19" s="89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s="84" customFormat="1" ht="12.75" customHeight="1">
      <c r="A20" s="86"/>
      <c r="B20" s="90"/>
      <c r="C20" s="87"/>
      <c r="D20" s="87"/>
      <c r="E20" s="87"/>
      <c r="F20" s="88"/>
      <c r="G20" s="87"/>
      <c r="V20" s="89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s="84" customFormat="1" ht="18" customHeight="1">
      <c r="A21" s="86"/>
      <c r="B21" s="90" t="s">
        <v>16</v>
      </c>
      <c r="C21" s="87">
        <v>56000</v>
      </c>
      <c r="D21" s="87"/>
      <c r="E21" s="87">
        <v>56000</v>
      </c>
      <c r="F21" s="88"/>
      <c r="G21" s="87">
        <v>81600</v>
      </c>
      <c r="V21" s="89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s="84" customFormat="1" ht="12.75" customHeight="1">
      <c r="A22" s="86"/>
      <c r="B22" s="90"/>
      <c r="C22" s="87"/>
      <c r="D22" s="87"/>
      <c r="E22" s="87"/>
      <c r="F22" s="88"/>
      <c r="G22" s="87"/>
      <c r="V22" s="89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s="84" customFormat="1" ht="18" customHeight="1">
      <c r="A23" s="86"/>
      <c r="B23" s="90" t="s">
        <v>17</v>
      </c>
      <c r="C23" s="87">
        <v>282776</v>
      </c>
      <c r="D23" s="87"/>
      <c r="E23" s="87">
        <v>282776</v>
      </c>
      <c r="F23" s="88"/>
      <c r="G23" s="87">
        <v>51025</v>
      </c>
      <c r="V23" s="89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ht="12.75" customHeight="1">
      <c r="A24" s="36"/>
      <c r="B24" s="45"/>
      <c r="C24" s="43"/>
      <c r="D24" s="43"/>
      <c r="E24" s="43"/>
      <c r="F24" s="44"/>
      <c r="G24" s="43"/>
      <c r="V24" s="10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8" customHeight="1">
      <c r="A25" s="36"/>
      <c r="B25" s="90" t="s">
        <v>18</v>
      </c>
      <c r="C25" s="87">
        <v>19444</v>
      </c>
      <c r="D25" s="87"/>
      <c r="E25" s="87">
        <v>19444</v>
      </c>
      <c r="F25" s="88">
        <v>2.5</v>
      </c>
      <c r="G25" s="87">
        <v>7222</v>
      </c>
      <c r="V25" s="10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2.75" customHeight="1">
      <c r="A26" s="36"/>
      <c r="B26" s="45"/>
      <c r="C26" s="43"/>
      <c r="D26" s="43"/>
      <c r="E26" s="43"/>
      <c r="F26" s="44"/>
      <c r="G26" s="43"/>
      <c r="V26" s="1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8" customHeight="1">
      <c r="A27" s="36"/>
      <c r="B27" s="90" t="s">
        <v>19</v>
      </c>
      <c r="C27" s="87">
        <v>676203</v>
      </c>
      <c r="D27" s="87"/>
      <c r="E27" s="87">
        <v>676203</v>
      </c>
      <c r="F27" s="88"/>
      <c r="G27" s="43"/>
      <c r="V27" s="10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2.75" customHeight="1">
      <c r="A28" s="36"/>
      <c r="B28" s="45"/>
      <c r="C28" s="43"/>
      <c r="D28" s="43"/>
      <c r="E28" s="43"/>
      <c r="F28" s="44"/>
      <c r="G28" s="43"/>
      <c r="V28" s="10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8" customHeight="1">
      <c r="A29" s="36"/>
      <c r="B29" s="90" t="s">
        <v>20</v>
      </c>
      <c r="C29" s="87">
        <v>260000</v>
      </c>
      <c r="D29" s="87"/>
      <c r="E29" s="87">
        <v>260000</v>
      </c>
      <c r="F29" s="88"/>
      <c r="G29" s="43"/>
      <c r="V29" s="10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2.75" customHeight="1">
      <c r="A30" s="36"/>
      <c r="B30" s="45"/>
      <c r="C30" s="43"/>
      <c r="D30" s="43"/>
      <c r="E30" s="43"/>
      <c r="F30" s="44"/>
      <c r="G30" s="43"/>
      <c r="V30" s="10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8" customHeight="1">
      <c r="A31" s="36"/>
      <c r="B31" s="90" t="s">
        <v>21</v>
      </c>
      <c r="C31" s="87">
        <v>109</v>
      </c>
      <c r="D31" s="87">
        <v>-109</v>
      </c>
      <c r="E31" s="87"/>
      <c r="F31" s="44"/>
      <c r="G31" s="43"/>
      <c r="V31" s="10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61" ht="12.75" customHeight="1">
      <c r="A32" s="36"/>
      <c r="B32" s="45"/>
      <c r="C32" s="43"/>
      <c r="D32" s="43"/>
      <c r="E32" s="43"/>
      <c r="F32" s="44"/>
      <c r="G32" s="43"/>
      <c r="V32" s="10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8" customHeight="1">
      <c r="A33" s="36"/>
      <c r="B33" s="90" t="s">
        <v>22</v>
      </c>
      <c r="C33" s="87">
        <v>132930</v>
      </c>
      <c r="D33" s="87"/>
      <c r="E33" s="87">
        <v>132930</v>
      </c>
      <c r="F33" s="88"/>
      <c r="G33" s="87">
        <v>10669</v>
      </c>
      <c r="V33" s="10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"/>
      <c r="AW33" s="1"/>
      <c r="AX33" s="1"/>
      <c r="AY33" s="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 customHeight="1">
      <c r="A34" s="36"/>
      <c r="B34" s="45"/>
      <c r="C34" s="43"/>
      <c r="D34" s="43"/>
      <c r="E34" s="43"/>
      <c r="F34" s="44"/>
      <c r="G34" s="43"/>
      <c r="V34" s="10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1"/>
      <c r="AI34" s="3"/>
      <c r="AJ34" s="3"/>
      <c r="AK34" s="3"/>
      <c r="AL34" s="3"/>
      <c r="AM34" s="1"/>
      <c r="AN34" s="3"/>
      <c r="AO34" s="1"/>
      <c r="AP34" s="1"/>
      <c r="AQ34" s="3"/>
      <c r="AR34" s="3"/>
      <c r="AS34" s="3"/>
      <c r="AT34" s="3"/>
      <c r="AU34" s="3"/>
      <c r="AV34" s="3"/>
      <c r="AW34" s="3"/>
      <c r="AX34" s="1"/>
      <c r="AY34" s="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8" customHeight="1">
      <c r="A35" s="36"/>
      <c r="B35" s="90" t="s">
        <v>23</v>
      </c>
      <c r="C35" s="87">
        <v>270000</v>
      </c>
      <c r="D35" s="87">
        <v>-270000</v>
      </c>
      <c r="E35" s="87"/>
      <c r="F35" s="44"/>
      <c r="G35" s="43"/>
      <c r="V35" s="10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1"/>
      <c r="AI35" s="3"/>
      <c r="AJ35" s="3"/>
      <c r="AK35" s="3"/>
      <c r="AL35" s="3"/>
      <c r="AM35" s="1"/>
      <c r="AN35" s="3"/>
      <c r="AO35" s="1"/>
      <c r="AP35" s="1"/>
      <c r="AQ35" s="3"/>
      <c r="AR35" s="3"/>
      <c r="AS35" s="3"/>
      <c r="AT35" s="3"/>
      <c r="AU35" s="3"/>
      <c r="AV35" s="3"/>
      <c r="AW35" s="3"/>
      <c r="AX35" s="1"/>
      <c r="AY35" s="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 customHeight="1">
      <c r="A36" s="36"/>
      <c r="B36" s="45"/>
      <c r="C36" s="43"/>
      <c r="D36" s="43"/>
      <c r="E36" s="43"/>
      <c r="F36" s="44"/>
      <c r="G36" s="43"/>
      <c r="V36" s="10"/>
      <c r="X36" s="2"/>
      <c r="Y36" s="3"/>
      <c r="Z36" s="3"/>
      <c r="AA36" s="3"/>
      <c r="AB36" s="3"/>
      <c r="AC36" s="3"/>
      <c r="AD36" s="3"/>
      <c r="AE36" s="3"/>
      <c r="AF36" s="3"/>
      <c r="AG36" s="3"/>
      <c r="AH36" s="1"/>
      <c r="AI36" s="3"/>
      <c r="AJ36" s="3"/>
      <c r="AK36" s="3"/>
      <c r="AL36" s="3"/>
      <c r="AM36" s="1"/>
      <c r="AN36" s="3"/>
      <c r="AO36" s="1"/>
      <c r="AP36" s="1"/>
      <c r="AQ36" s="3"/>
      <c r="AR36" s="3"/>
      <c r="AS36" s="3"/>
      <c r="AT36" s="3"/>
      <c r="AU36" s="3"/>
      <c r="AV36" s="3"/>
      <c r="AW36" s="3"/>
      <c r="AX36" s="1"/>
      <c r="AY36" s="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ht="33" customHeight="1">
      <c r="A37" s="36"/>
      <c r="B37" s="90" t="s">
        <v>88</v>
      </c>
      <c r="C37" s="87">
        <v>253927</v>
      </c>
      <c r="D37" s="87">
        <v>-22100</v>
      </c>
      <c r="E37" s="87">
        <f>+C37+D37</f>
        <v>231827</v>
      </c>
      <c r="F37" s="88"/>
      <c r="G37" s="87">
        <v>3900</v>
      </c>
      <c r="V37" s="10"/>
      <c r="X37" s="2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"/>
      <c r="AN37" s="3"/>
      <c r="AO37" s="1"/>
      <c r="AP37" s="1"/>
      <c r="AQ37" s="3"/>
      <c r="AR37" s="3"/>
      <c r="AS37" s="3"/>
      <c r="AT37" s="3"/>
      <c r="AU37" s="3"/>
      <c r="AV37" s="3"/>
      <c r="AW37" s="3"/>
      <c r="AX37" s="1"/>
      <c r="AY37" s="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ht="12.75" customHeight="1">
      <c r="A38" s="36"/>
      <c r="B38" s="45"/>
      <c r="C38" s="43"/>
      <c r="D38" s="43"/>
      <c r="E38" s="43"/>
      <c r="F38" s="44"/>
      <c r="G38" s="43"/>
      <c r="V38" s="10"/>
      <c r="X38" s="2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1"/>
      <c r="AN38" s="3"/>
      <c r="AO38" s="1"/>
      <c r="AP38" s="1"/>
      <c r="AQ38" s="3"/>
      <c r="AR38" s="3"/>
      <c r="AS38" s="3"/>
      <c r="AT38" s="3"/>
      <c r="AU38" s="3"/>
      <c r="AV38" s="3"/>
      <c r="AW38" s="3"/>
      <c r="AX38" s="1"/>
      <c r="AY38" s="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ht="33" customHeight="1">
      <c r="A39" s="36"/>
      <c r="B39" s="90" t="s">
        <v>76</v>
      </c>
      <c r="C39" s="87">
        <v>441603</v>
      </c>
      <c r="D39" s="87">
        <v>-17550</v>
      </c>
      <c r="E39" s="87">
        <f>+D39+C39</f>
        <v>424053</v>
      </c>
      <c r="F39" s="88"/>
      <c r="G39" s="87">
        <v>1950</v>
      </c>
      <c r="V39" s="10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"/>
      <c r="AN39" s="3"/>
      <c r="AO39" s="1"/>
      <c r="AP39" s="1"/>
      <c r="AQ39" s="3"/>
      <c r="AR39" s="1"/>
      <c r="AS39" s="1"/>
      <c r="AT39" s="1"/>
      <c r="AU39" s="3"/>
      <c r="AV39" s="3"/>
      <c r="AW39" s="1"/>
      <c r="AX39" s="1"/>
      <c r="AY39" s="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ht="12.75" customHeight="1">
      <c r="A40" s="36"/>
      <c r="B40" s="45"/>
      <c r="C40" s="43"/>
      <c r="D40" s="43"/>
      <c r="E40" s="43"/>
      <c r="F40" s="44"/>
      <c r="G40" s="43"/>
      <c r="V40" s="10"/>
      <c r="X40" s="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1"/>
      <c r="AN40" s="3"/>
      <c r="AO40" s="1"/>
      <c r="AP40" s="1"/>
      <c r="AQ40" s="3"/>
      <c r="AR40" s="1"/>
      <c r="AS40" s="1"/>
      <c r="AT40" s="1"/>
      <c r="AU40" s="3"/>
      <c r="AV40" s="3"/>
      <c r="AW40" s="1"/>
      <c r="AX40" s="1"/>
      <c r="AY40" s="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ht="18" customHeight="1">
      <c r="A41" s="86"/>
      <c r="B41" s="90" t="s">
        <v>24</v>
      </c>
      <c r="C41" s="87">
        <v>611275</v>
      </c>
      <c r="D41" s="87"/>
      <c r="E41" s="87">
        <v>611275</v>
      </c>
      <c r="F41" s="88"/>
      <c r="G41" s="87">
        <v>96094</v>
      </c>
      <c r="V41" s="10"/>
      <c r="X41" s="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"/>
      <c r="AN41" s="3"/>
      <c r="AO41" s="1"/>
      <c r="AP41" s="1"/>
      <c r="AQ41" s="3"/>
      <c r="AR41" s="1"/>
      <c r="AS41" s="1"/>
      <c r="AT41" s="1"/>
      <c r="AU41" s="3"/>
      <c r="AV41" s="3"/>
      <c r="AW41" s="1"/>
      <c r="AX41" s="1"/>
      <c r="AY41" s="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ht="12.75" customHeight="1">
      <c r="A42" s="92"/>
      <c r="B42" s="93"/>
      <c r="C42" s="94"/>
      <c r="D42" s="94"/>
      <c r="E42" s="94"/>
      <c r="F42" s="95"/>
      <c r="G42" s="94"/>
      <c r="V42" s="10"/>
      <c r="X42" s="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3"/>
      <c r="AR42" s="1"/>
      <c r="AS42" s="1"/>
      <c r="AT42" s="1"/>
      <c r="AU42" s="3"/>
      <c r="AV42" s="1"/>
      <c r="AW42" s="1"/>
      <c r="AX42" s="1"/>
      <c r="AY42" s="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ht="18" customHeight="1">
      <c r="A43" s="92"/>
      <c r="B43" s="93" t="s">
        <v>25</v>
      </c>
      <c r="C43" s="94">
        <v>215668</v>
      </c>
      <c r="D43" s="94"/>
      <c r="E43" s="94">
        <v>215668</v>
      </c>
      <c r="F43" s="95">
        <v>0.2</v>
      </c>
      <c r="G43" s="94">
        <v>2838</v>
      </c>
      <c r="V43" s="10"/>
      <c r="X43" s="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3"/>
      <c r="AV43" s="1"/>
      <c r="AW43" s="1"/>
      <c r="AX43" s="1"/>
      <c r="AY43" s="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ht="12.75" customHeight="1">
      <c r="A44" s="92"/>
      <c r="B44" s="93"/>
      <c r="C44" s="94"/>
      <c r="D44" s="94"/>
      <c r="E44" s="94"/>
      <c r="F44" s="95"/>
      <c r="G44" s="94"/>
      <c r="V44" s="10"/>
      <c r="X44" s="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3"/>
      <c r="AR44" s="1"/>
      <c r="AS44" s="1"/>
      <c r="AT44" s="1"/>
      <c r="AU44" s="3"/>
      <c r="AV44" s="1"/>
      <c r="AW44" s="1"/>
      <c r="AX44" s="1"/>
      <c r="AY44" s="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ht="18" customHeight="1">
      <c r="A45" s="92"/>
      <c r="B45" s="90" t="s">
        <v>59</v>
      </c>
      <c r="C45" s="87">
        <v>5000000</v>
      </c>
      <c r="D45" s="87"/>
      <c r="E45" s="87">
        <v>5000000</v>
      </c>
      <c r="F45" s="88"/>
      <c r="G45" s="94"/>
      <c r="V45" s="10"/>
      <c r="X45" s="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3"/>
      <c r="AV45" s="1"/>
      <c r="AW45" s="1"/>
      <c r="AX45" s="1"/>
      <c r="AY45" s="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ht="9" customHeight="1">
      <c r="A46" s="47"/>
      <c r="B46" s="47"/>
      <c r="C46" s="48"/>
      <c r="D46" s="48"/>
      <c r="E46" s="48"/>
      <c r="F46" s="49"/>
      <c r="G46" s="48"/>
      <c r="V46" s="10"/>
      <c r="X46" s="2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3"/>
      <c r="AV46" s="1"/>
      <c r="AW46" s="1"/>
      <c r="AX46" s="1"/>
      <c r="AY46" s="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37" s="31" customFormat="1" ht="30" customHeight="1">
      <c r="A47" s="96" t="s">
        <v>89</v>
      </c>
      <c r="B47" s="97"/>
      <c r="C47" s="97"/>
      <c r="D47" s="97"/>
      <c r="E47" s="97"/>
      <c r="F47" s="97"/>
      <c r="G47" s="97"/>
      <c r="W47" s="32"/>
      <c r="X47" s="33"/>
      <c r="Y47" s="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6" s="18" customFormat="1" ht="20.25" customHeight="1">
      <c r="A48" s="98"/>
      <c r="B48" s="98"/>
      <c r="C48" s="98"/>
      <c r="D48" s="98"/>
      <c r="E48" s="98"/>
      <c r="F48" s="99" t="s">
        <v>87</v>
      </c>
      <c r="G48" s="100"/>
      <c r="V48" s="19"/>
      <c r="W48" s="20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18" customFormat="1" ht="16.5" customHeight="1">
      <c r="A49" s="62"/>
      <c r="B49" s="63"/>
      <c r="C49" s="64" t="s">
        <v>57</v>
      </c>
      <c r="D49" s="65"/>
      <c r="E49" s="66"/>
      <c r="F49" s="67" t="s">
        <v>81</v>
      </c>
      <c r="G49" s="68"/>
      <c r="V49" s="21"/>
      <c r="W49" s="20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s="18" customFormat="1" ht="16.5" customHeight="1">
      <c r="A50" s="70" t="s">
        <v>58</v>
      </c>
      <c r="B50" s="71" t="s">
        <v>0</v>
      </c>
      <c r="C50" s="72" t="s">
        <v>1</v>
      </c>
      <c r="D50" s="72" t="s">
        <v>82</v>
      </c>
      <c r="E50" s="119" t="s">
        <v>83</v>
      </c>
      <c r="F50" s="73" t="s">
        <v>84</v>
      </c>
      <c r="G50" s="74"/>
      <c r="V50" s="21"/>
      <c r="W50" s="2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18" customFormat="1" ht="16.5" customHeight="1">
      <c r="A51" s="75"/>
      <c r="B51" s="76"/>
      <c r="C51" s="77" t="s">
        <v>2</v>
      </c>
      <c r="D51" s="77" t="s">
        <v>85</v>
      </c>
      <c r="E51" s="120"/>
      <c r="F51" s="78" t="s">
        <v>3</v>
      </c>
      <c r="G51" s="79" t="s">
        <v>86</v>
      </c>
      <c r="V51" s="21"/>
      <c r="W51" s="2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61" ht="18" customHeight="1">
      <c r="A52" s="86"/>
      <c r="B52" s="90" t="s">
        <v>60</v>
      </c>
      <c r="C52" s="87">
        <v>373803</v>
      </c>
      <c r="D52" s="87"/>
      <c r="E52" s="87">
        <v>373803</v>
      </c>
      <c r="F52" s="88"/>
      <c r="G52" s="87"/>
      <c r="V52" s="10"/>
      <c r="X52" s="2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3"/>
      <c r="AV52" s="1"/>
      <c r="AW52" s="1"/>
      <c r="AX52" s="1"/>
      <c r="AY52" s="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ht="13.5" customHeight="1">
      <c r="A53" s="86"/>
      <c r="B53" s="90"/>
      <c r="C53" s="87"/>
      <c r="D53" s="87"/>
      <c r="E53" s="87"/>
      <c r="F53" s="88"/>
      <c r="G53" s="87"/>
      <c r="V53" s="10"/>
      <c r="X53" s="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ht="18" customHeight="1">
      <c r="A54" s="36"/>
      <c r="B54" s="90" t="s">
        <v>61</v>
      </c>
      <c r="C54" s="87">
        <v>17400</v>
      </c>
      <c r="D54" s="87"/>
      <c r="E54" s="87">
        <v>17400</v>
      </c>
      <c r="F54" s="88"/>
      <c r="G54" s="87"/>
      <c r="V54" s="10"/>
      <c r="X54" s="2"/>
      <c r="Y54" s="1"/>
      <c r="Z54" s="1"/>
      <c r="AA54" s="1"/>
      <c r="AB54" s="1"/>
      <c r="AC54" s="1"/>
      <c r="AD54" s="3"/>
      <c r="AE54" s="3"/>
      <c r="AF54" s="3"/>
      <c r="AG54" s="3"/>
      <c r="AH54" s="1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"/>
      <c r="AW54" s="1"/>
      <c r="AX54" s="1"/>
      <c r="AY54" s="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ht="13.5" customHeight="1">
      <c r="A55" s="36"/>
      <c r="B55" s="90"/>
      <c r="C55" s="87"/>
      <c r="D55" s="87"/>
      <c r="E55" s="87"/>
      <c r="F55" s="88"/>
      <c r="G55" s="87"/>
      <c r="V55" s="10"/>
      <c r="X55" s="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3"/>
      <c r="AJ55" s="3"/>
      <c r="AK55" s="3"/>
      <c r="AL55" s="1"/>
      <c r="AM55" s="1"/>
      <c r="AN55" s="3"/>
      <c r="AO55" s="1"/>
      <c r="AP55" s="1"/>
      <c r="AQ55" s="3"/>
      <c r="AR55" s="3"/>
      <c r="AS55" s="3"/>
      <c r="AT55" s="3"/>
      <c r="AU55" s="3"/>
      <c r="AV55" s="3"/>
      <c r="AW55" s="3"/>
      <c r="AX55" s="1"/>
      <c r="AY55" s="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ht="18" customHeight="1">
      <c r="A56" s="36"/>
      <c r="B56" s="90" t="s">
        <v>62</v>
      </c>
      <c r="C56" s="87">
        <v>1216800</v>
      </c>
      <c r="D56" s="87"/>
      <c r="E56" s="87">
        <v>1216800</v>
      </c>
      <c r="F56" s="88"/>
      <c r="G56" s="87">
        <v>232905</v>
      </c>
      <c r="V56" s="10"/>
      <c r="X56" s="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3"/>
      <c r="AJ56" s="3"/>
      <c r="AK56" s="3"/>
      <c r="AL56" s="1"/>
      <c r="AM56" s="1"/>
      <c r="AN56" s="3"/>
      <c r="AO56" s="1"/>
      <c r="AP56" s="1"/>
      <c r="AQ56" s="3"/>
      <c r="AR56" s="3"/>
      <c r="AS56" s="3"/>
      <c r="AT56" s="3"/>
      <c r="AU56" s="3"/>
      <c r="AV56" s="3"/>
      <c r="AW56" s="3"/>
      <c r="AX56" s="1"/>
      <c r="AY56" s="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ht="13.5" customHeight="1">
      <c r="A57" s="36"/>
      <c r="B57" s="45"/>
      <c r="C57" s="43"/>
      <c r="D57" s="43"/>
      <c r="E57" s="43"/>
      <c r="F57" s="44"/>
      <c r="G57" s="43"/>
      <c r="V57" s="10"/>
      <c r="X57" s="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3"/>
      <c r="AJ57" s="3"/>
      <c r="AK57" s="3"/>
      <c r="AL57" s="1"/>
      <c r="AM57" s="1"/>
      <c r="AN57" s="3"/>
      <c r="AO57" s="1"/>
      <c r="AP57" s="1"/>
      <c r="AQ57" s="3"/>
      <c r="AR57" s="3"/>
      <c r="AS57" s="3"/>
      <c r="AT57" s="3"/>
      <c r="AU57" s="3"/>
      <c r="AV57" s="3"/>
      <c r="AW57" s="3"/>
      <c r="AX57" s="1"/>
      <c r="AY57" s="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ht="18" customHeight="1">
      <c r="A58" s="36"/>
      <c r="B58" s="90" t="s">
        <v>63</v>
      </c>
      <c r="C58" s="87">
        <v>330090</v>
      </c>
      <c r="D58" s="87"/>
      <c r="E58" s="87">
        <v>330090</v>
      </c>
      <c r="F58" s="88"/>
      <c r="G58" s="87"/>
      <c r="V58" s="10"/>
      <c r="X58" s="2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3"/>
      <c r="AJ58" s="3"/>
      <c r="AK58" s="3"/>
      <c r="AL58" s="1"/>
      <c r="AM58" s="1"/>
      <c r="AN58" s="3"/>
      <c r="AO58" s="1"/>
      <c r="AP58" s="1"/>
      <c r="AQ58" s="3"/>
      <c r="AR58" s="3"/>
      <c r="AS58" s="3"/>
      <c r="AT58" s="3"/>
      <c r="AU58" s="3"/>
      <c r="AV58" s="3"/>
      <c r="AW58" s="3"/>
      <c r="AX58" s="1"/>
      <c r="AY58" s="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ht="13.5" customHeight="1">
      <c r="A59" s="36"/>
      <c r="B59" s="36"/>
      <c r="C59" s="43"/>
      <c r="D59" s="43"/>
      <c r="E59" s="43"/>
      <c r="F59" s="44"/>
      <c r="G59" s="43"/>
      <c r="V59" s="10"/>
      <c r="X59" s="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3"/>
      <c r="AJ59" s="3"/>
      <c r="AK59" s="3"/>
      <c r="AL59" s="1"/>
      <c r="AM59" s="1"/>
      <c r="AN59" s="3"/>
      <c r="AO59" s="1"/>
      <c r="AP59" s="1"/>
      <c r="AQ59" s="3"/>
      <c r="AR59" s="3"/>
      <c r="AS59" s="3"/>
      <c r="AT59" s="3"/>
      <c r="AU59" s="3"/>
      <c r="AV59" s="3"/>
      <c r="AW59" s="3"/>
      <c r="AX59" s="1"/>
      <c r="AY59" s="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ht="34.5" customHeight="1">
      <c r="A60" s="36"/>
      <c r="B60" s="90" t="s">
        <v>140</v>
      </c>
      <c r="C60" s="87"/>
      <c r="D60" s="87">
        <v>150000</v>
      </c>
      <c r="E60" s="87">
        <v>150000</v>
      </c>
      <c r="F60" s="88"/>
      <c r="G60" s="87"/>
      <c r="V60" s="10"/>
      <c r="X60" s="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"/>
      <c r="AL60" s="1"/>
      <c r="AM60" s="1"/>
      <c r="AN60" s="3"/>
      <c r="AO60" s="1"/>
      <c r="AP60" s="1"/>
      <c r="AQ60" s="3"/>
      <c r="AR60" s="1"/>
      <c r="AS60" s="1"/>
      <c r="AT60" s="1"/>
      <c r="AU60" s="3"/>
      <c r="AV60" s="3"/>
      <c r="AW60" s="1"/>
      <c r="AX60" s="1"/>
      <c r="AY60" s="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ht="13.5" customHeight="1">
      <c r="A61" s="36"/>
      <c r="B61" s="36"/>
      <c r="C61" s="43"/>
      <c r="D61" s="43"/>
      <c r="E61" s="43"/>
      <c r="F61" s="44"/>
      <c r="G61" s="43"/>
      <c r="V61" s="10"/>
      <c r="X61" s="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"/>
      <c r="AL61" s="1"/>
      <c r="AM61" s="1"/>
      <c r="AN61" s="3"/>
      <c r="AO61" s="1"/>
      <c r="AP61" s="1"/>
      <c r="AQ61" s="3"/>
      <c r="AR61" s="1"/>
      <c r="AS61" s="1"/>
      <c r="AT61" s="1"/>
      <c r="AU61" s="3"/>
      <c r="AV61" s="3"/>
      <c r="AW61" s="1"/>
      <c r="AX61" s="1"/>
      <c r="AY61" s="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ht="18" customHeight="1">
      <c r="A62" s="90" t="s">
        <v>9</v>
      </c>
      <c r="B62" s="91"/>
      <c r="C62" s="87">
        <f>+C64+C66+C68+C70+C72+C74+C76+C78+C80+C82+C84+C86+C88+C90+C97+C99</f>
        <v>28889717</v>
      </c>
      <c r="D62" s="87">
        <f>+D64+D66+D68+D70+D72+D74+D76+D78+D80+D82+D84+D86+D88+D90+D97+D99</f>
        <v>15278923</v>
      </c>
      <c r="E62" s="87">
        <f>+E64+E66+E68+E70+E72+E74+E76+E78+E80+E82+E84+E86+E88+E90+E97+E99</f>
        <v>44168640</v>
      </c>
      <c r="F62" s="87"/>
      <c r="G62" s="87">
        <f>+G64+G66+G68+G70+G72+G74+G76+G78+G80+G82+G84+G86+G88+G90+G97+G99</f>
        <v>1869939</v>
      </c>
      <c r="V62" s="10"/>
      <c r="X62" s="2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"/>
      <c r="AL62" s="1"/>
      <c r="AM62" s="1"/>
      <c r="AN62" s="3"/>
      <c r="AO62" s="1"/>
      <c r="AP62" s="1"/>
      <c r="AQ62" s="3"/>
      <c r="AR62" s="1"/>
      <c r="AS62" s="1"/>
      <c r="AT62" s="1"/>
      <c r="AU62" s="3"/>
      <c r="AV62" s="3"/>
      <c r="AW62" s="1"/>
      <c r="AX62" s="1"/>
      <c r="AY62" s="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ht="13.5" customHeight="1">
      <c r="A63" s="36"/>
      <c r="B63" s="86"/>
      <c r="C63" s="87"/>
      <c r="D63" s="87"/>
      <c r="E63" s="87"/>
      <c r="F63" s="88"/>
      <c r="G63" s="87"/>
      <c r="V63" s="10"/>
      <c r="X63" s="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3"/>
      <c r="AR63" s="1"/>
      <c r="AS63" s="1"/>
      <c r="AT63" s="1"/>
      <c r="AU63" s="3"/>
      <c r="AV63" s="1"/>
      <c r="AW63" s="1"/>
      <c r="AX63" s="1"/>
      <c r="AY63" s="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ht="18" customHeight="1">
      <c r="A64" s="36"/>
      <c r="B64" s="90" t="s">
        <v>64</v>
      </c>
      <c r="C64" s="87">
        <v>2686181</v>
      </c>
      <c r="D64" s="87"/>
      <c r="E64" s="87">
        <f>SUM(C64:D64)</f>
        <v>2686181</v>
      </c>
      <c r="F64" s="88"/>
      <c r="G64" s="87">
        <v>239568</v>
      </c>
      <c r="V64" s="10"/>
      <c r="X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3"/>
      <c r="AV64" s="1"/>
      <c r="AW64" s="1"/>
      <c r="AX64" s="1"/>
      <c r="AY64" s="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ht="13.5" customHeight="1">
      <c r="A65" s="36"/>
      <c r="B65" s="90"/>
      <c r="C65" s="87"/>
      <c r="D65" s="87"/>
      <c r="E65" s="87"/>
      <c r="F65" s="88"/>
      <c r="G65" s="87"/>
      <c r="V65" s="10"/>
      <c r="X65" s="2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3"/>
      <c r="AV65" s="1"/>
      <c r="AW65" s="1"/>
      <c r="AX65" s="1"/>
      <c r="AY65" s="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ht="18" customHeight="1">
      <c r="A66" s="36"/>
      <c r="B66" s="90" t="s">
        <v>65</v>
      </c>
      <c r="C66" s="87">
        <v>79200</v>
      </c>
      <c r="D66" s="87"/>
      <c r="E66" s="87">
        <f>SUM(C66:D66)</f>
        <v>79200</v>
      </c>
      <c r="F66" s="88">
        <v>1</v>
      </c>
      <c r="G66" s="87">
        <v>17509</v>
      </c>
      <c r="V66" s="10"/>
      <c r="X66" s="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3"/>
      <c r="AV66" s="1"/>
      <c r="AW66" s="1"/>
      <c r="AX66" s="1"/>
      <c r="AY66" s="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ht="13.5" customHeight="1">
      <c r="A67" s="36"/>
      <c r="B67" s="90"/>
      <c r="C67" s="87"/>
      <c r="D67" s="87"/>
      <c r="E67" s="87"/>
      <c r="F67" s="88"/>
      <c r="G67" s="87"/>
      <c r="X67" s="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ht="18" customHeight="1">
      <c r="A68" s="36"/>
      <c r="B68" s="90" t="s">
        <v>66</v>
      </c>
      <c r="C68" s="87">
        <v>704544</v>
      </c>
      <c r="D68" s="87"/>
      <c r="E68" s="87">
        <f>SUM(C68:D68)</f>
        <v>704544</v>
      </c>
      <c r="F68" s="88"/>
      <c r="G68" s="87"/>
      <c r="X68" s="2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ht="13.5" customHeight="1">
      <c r="A69" s="36"/>
      <c r="B69" s="90"/>
      <c r="C69" s="87"/>
      <c r="D69" s="87"/>
      <c r="E69" s="87"/>
      <c r="F69" s="88"/>
      <c r="G69" s="87"/>
      <c r="X69" s="2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51" ht="18" customHeight="1">
      <c r="A70" s="36"/>
      <c r="B70" s="90" t="s">
        <v>141</v>
      </c>
      <c r="C70" s="87">
        <v>237600</v>
      </c>
      <c r="D70" s="87">
        <v>1095360</v>
      </c>
      <c r="E70" s="87">
        <f>SUM(C70:D70)</f>
        <v>1332960</v>
      </c>
      <c r="F70" s="88"/>
      <c r="G70" s="87"/>
      <c r="X70" s="22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ht="13.5" customHeight="1">
      <c r="A71" s="36"/>
      <c r="B71" s="90"/>
      <c r="C71" s="87"/>
      <c r="D71" s="87"/>
      <c r="E71" s="87"/>
      <c r="F71" s="88"/>
      <c r="G71" s="87"/>
      <c r="X71" s="22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ht="18" customHeight="1">
      <c r="A72" s="36"/>
      <c r="B72" s="90" t="s">
        <v>67</v>
      </c>
      <c r="C72" s="87">
        <v>52000</v>
      </c>
      <c r="D72" s="87"/>
      <c r="E72" s="87">
        <f>SUM(C72:D72)</f>
        <v>52000</v>
      </c>
      <c r="F72" s="88"/>
      <c r="G72" s="87"/>
      <c r="X72" s="22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ht="13.5" customHeight="1">
      <c r="A73" s="36"/>
      <c r="B73" s="90"/>
      <c r="C73" s="87"/>
      <c r="D73" s="87"/>
      <c r="E73" s="87"/>
      <c r="F73" s="88"/>
      <c r="G73" s="87"/>
      <c r="X73" s="22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ht="18" customHeight="1">
      <c r="A74" s="36"/>
      <c r="B74" s="90" t="s">
        <v>68</v>
      </c>
      <c r="C74" s="87">
        <v>105277</v>
      </c>
      <c r="D74" s="87"/>
      <c r="E74" s="87">
        <f>SUM(C74:D74)</f>
        <v>105277</v>
      </c>
      <c r="F74" s="88"/>
      <c r="G74" s="87">
        <v>2505</v>
      </c>
      <c r="X74" s="22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ht="13.5" customHeight="1">
      <c r="A75" s="36"/>
      <c r="B75" s="90"/>
      <c r="C75" s="87"/>
      <c r="D75" s="87"/>
      <c r="E75" s="87"/>
      <c r="F75" s="88"/>
      <c r="G75" s="87"/>
      <c r="X75" s="24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ht="18" customHeight="1">
      <c r="A76" s="36"/>
      <c r="B76" s="90" t="s">
        <v>69</v>
      </c>
      <c r="C76" s="87">
        <v>1084860</v>
      </c>
      <c r="D76" s="87"/>
      <c r="E76" s="87">
        <f>SUM(C76:D76)</f>
        <v>1084860</v>
      </c>
      <c r="F76" s="88"/>
      <c r="G76" s="87">
        <v>104000</v>
      </c>
      <c r="X76" s="24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ht="13.5" customHeight="1">
      <c r="A77" s="36"/>
      <c r="B77" s="90"/>
      <c r="C77" s="87"/>
      <c r="D77" s="87"/>
      <c r="E77" s="87"/>
      <c r="F77" s="88"/>
      <c r="G77" s="87"/>
      <c r="X77" s="22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ht="18" customHeight="1">
      <c r="A78" s="36"/>
      <c r="B78" s="90" t="s">
        <v>70</v>
      </c>
      <c r="C78" s="87">
        <v>2440469</v>
      </c>
      <c r="D78" s="87"/>
      <c r="E78" s="87">
        <f>SUM(C78:D78)</f>
        <v>2440469</v>
      </c>
      <c r="F78" s="88"/>
      <c r="G78" s="87">
        <v>353100</v>
      </c>
      <c r="X78" s="22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ht="13.5" customHeight="1">
      <c r="A79" s="36"/>
      <c r="B79" s="90"/>
      <c r="C79" s="87"/>
      <c r="D79" s="87"/>
      <c r="E79" s="87"/>
      <c r="F79" s="88"/>
      <c r="G79" s="87"/>
      <c r="X79" s="22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ht="18" customHeight="1">
      <c r="A80" s="36"/>
      <c r="B80" s="90" t="s">
        <v>71</v>
      </c>
      <c r="C80" s="87">
        <v>681494</v>
      </c>
      <c r="D80" s="87"/>
      <c r="E80" s="87">
        <f>SUM(C80:D80)</f>
        <v>681494</v>
      </c>
      <c r="F80" s="88"/>
      <c r="G80" s="87">
        <v>282480</v>
      </c>
      <c r="X80" s="24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ht="13.5" customHeight="1">
      <c r="A81" s="36"/>
      <c r="B81" s="90"/>
      <c r="C81" s="87"/>
      <c r="D81" s="87"/>
      <c r="E81" s="87"/>
      <c r="F81" s="88"/>
      <c r="G81" s="87"/>
      <c r="X81" s="24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ht="18" customHeight="1">
      <c r="A82" s="36"/>
      <c r="B82" s="90" t="s">
        <v>72</v>
      </c>
      <c r="C82" s="87">
        <v>318500</v>
      </c>
      <c r="D82" s="87"/>
      <c r="E82" s="87">
        <f>SUM(C82:D82)</f>
        <v>318500</v>
      </c>
      <c r="F82" s="88"/>
      <c r="G82" s="87">
        <v>22480</v>
      </c>
      <c r="X82" s="24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ht="13.5" customHeight="1">
      <c r="A83" s="36"/>
      <c r="B83" s="90"/>
      <c r="C83" s="87"/>
      <c r="D83" s="87"/>
      <c r="E83" s="87"/>
      <c r="F83" s="88"/>
      <c r="G83" s="87"/>
      <c r="X83" s="24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ht="18" customHeight="1">
      <c r="A84" s="36"/>
      <c r="B84" s="90" t="s">
        <v>92</v>
      </c>
      <c r="C84" s="87">
        <v>1475100</v>
      </c>
      <c r="D84" s="87"/>
      <c r="E84" s="87">
        <f>SUM(C84:D84)</f>
        <v>1475100</v>
      </c>
      <c r="F84" s="88"/>
      <c r="G84" s="87">
        <v>170000</v>
      </c>
      <c r="X84" s="24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ht="13.5" customHeight="1">
      <c r="A85" s="36"/>
      <c r="B85" s="90"/>
      <c r="C85" s="87"/>
      <c r="D85" s="87"/>
      <c r="E85" s="87"/>
      <c r="F85" s="88"/>
      <c r="G85" s="87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</row>
    <row r="86" spans="1:51" ht="18" customHeight="1">
      <c r="A86" s="36"/>
      <c r="B86" s="90" t="s">
        <v>73</v>
      </c>
      <c r="C86" s="87">
        <v>15730826</v>
      </c>
      <c r="D86" s="87">
        <v>13004140</v>
      </c>
      <c r="E86" s="87">
        <f>SUM(C86:D86)</f>
        <v>28734966</v>
      </c>
      <c r="F86" s="88"/>
      <c r="G86" s="87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</row>
    <row r="87" spans="1:51" ht="13.5" customHeight="1">
      <c r="A87" s="36"/>
      <c r="B87" s="45"/>
      <c r="C87" s="43"/>
      <c r="D87" s="43"/>
      <c r="E87" s="43"/>
      <c r="F87" s="44"/>
      <c r="G87" s="43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</row>
    <row r="88" spans="1:51" ht="18" customHeight="1">
      <c r="A88" s="36"/>
      <c r="B88" s="90" t="s">
        <v>90</v>
      </c>
      <c r="C88" s="87">
        <v>3286223</v>
      </c>
      <c r="D88" s="87"/>
      <c r="E88" s="87">
        <f>SUM(C88:D88)</f>
        <v>3286223</v>
      </c>
      <c r="F88" s="88"/>
      <c r="G88" s="87">
        <v>677864</v>
      </c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</row>
    <row r="89" spans="1:51" ht="13.5" customHeight="1">
      <c r="A89" s="36"/>
      <c r="B89" s="90"/>
      <c r="C89" s="87"/>
      <c r="D89" s="87"/>
      <c r="E89" s="87"/>
      <c r="F89" s="88"/>
      <c r="G89" s="87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</row>
    <row r="90" spans="1:51" ht="18" customHeight="1">
      <c r="A90" s="36"/>
      <c r="B90" s="90" t="s">
        <v>91</v>
      </c>
      <c r="C90" s="87">
        <v>7443</v>
      </c>
      <c r="D90" s="87"/>
      <c r="E90" s="87">
        <f>SUM(C90:D90)</f>
        <v>7443</v>
      </c>
      <c r="F90" s="88"/>
      <c r="G90" s="87">
        <v>433</v>
      </c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1:51" ht="13.5" customHeight="1">
      <c r="A91" s="47"/>
      <c r="B91" s="54"/>
      <c r="C91" s="48"/>
      <c r="D91" s="48"/>
      <c r="E91" s="48"/>
      <c r="F91" s="49"/>
      <c r="G91" s="48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1:37" s="31" customFormat="1" ht="30" customHeight="1">
      <c r="A92" s="96" t="s">
        <v>93</v>
      </c>
      <c r="B92" s="97"/>
      <c r="C92" s="97"/>
      <c r="D92" s="97"/>
      <c r="E92" s="97"/>
      <c r="F92" s="97"/>
      <c r="G92" s="97"/>
      <c r="W92" s="32"/>
      <c r="X92" s="33"/>
      <c r="Y92" s="5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6" s="18" customFormat="1" ht="20.25" customHeight="1">
      <c r="A93" s="98"/>
      <c r="B93" s="98"/>
      <c r="C93" s="98"/>
      <c r="D93" s="98"/>
      <c r="E93" s="98"/>
      <c r="F93" s="99" t="s">
        <v>94</v>
      </c>
      <c r="G93" s="100"/>
      <c r="V93" s="19"/>
      <c r="W93" s="20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s="18" customFormat="1" ht="16.5" customHeight="1">
      <c r="A94" s="62"/>
      <c r="B94" s="63"/>
      <c r="C94" s="64" t="s">
        <v>95</v>
      </c>
      <c r="D94" s="65"/>
      <c r="E94" s="66"/>
      <c r="F94" s="67" t="s">
        <v>96</v>
      </c>
      <c r="G94" s="68"/>
      <c r="V94" s="21"/>
      <c r="W94" s="20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s="18" customFormat="1" ht="16.5" customHeight="1">
      <c r="A95" s="70" t="s">
        <v>97</v>
      </c>
      <c r="B95" s="71" t="s">
        <v>0</v>
      </c>
      <c r="C95" s="72" t="s">
        <v>1</v>
      </c>
      <c r="D95" s="72" t="s">
        <v>98</v>
      </c>
      <c r="E95" s="119" t="s">
        <v>99</v>
      </c>
      <c r="F95" s="73" t="s">
        <v>100</v>
      </c>
      <c r="G95" s="74"/>
      <c r="V95" s="21"/>
      <c r="W95" s="20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s="18" customFormat="1" ht="16.5" customHeight="1">
      <c r="A96" s="75"/>
      <c r="B96" s="76"/>
      <c r="C96" s="77" t="s">
        <v>2</v>
      </c>
      <c r="D96" s="77" t="s">
        <v>101</v>
      </c>
      <c r="E96" s="120"/>
      <c r="F96" s="78" t="s">
        <v>3</v>
      </c>
      <c r="G96" s="79" t="s">
        <v>102</v>
      </c>
      <c r="V96" s="21"/>
      <c r="W96" s="20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51" ht="28.5" customHeight="1">
      <c r="A97" s="86"/>
      <c r="B97" s="90" t="s">
        <v>134</v>
      </c>
      <c r="C97" s="87"/>
      <c r="D97" s="87">
        <v>735287</v>
      </c>
      <c r="E97" s="87">
        <f>SUM(C97:D97)</f>
        <v>735287</v>
      </c>
      <c r="F97" s="88"/>
      <c r="G97" s="87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1:51" ht="13.5" customHeight="1">
      <c r="A98" s="86"/>
      <c r="B98" s="90"/>
      <c r="C98" s="87"/>
      <c r="D98" s="87"/>
      <c r="E98" s="87"/>
      <c r="F98" s="88"/>
      <c r="G98" s="87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1:51" ht="29.25" customHeight="1">
      <c r="A99" s="86"/>
      <c r="B99" s="90" t="s">
        <v>135</v>
      </c>
      <c r="C99" s="87"/>
      <c r="D99" s="87">
        <v>444136</v>
      </c>
      <c r="E99" s="87">
        <f>SUM(C99:D99)</f>
        <v>444136</v>
      </c>
      <c r="F99" s="88"/>
      <c r="G99" s="87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1:51" ht="13.5" customHeight="1">
      <c r="A100" s="50"/>
      <c r="B100" s="98"/>
      <c r="C100" s="98"/>
      <c r="D100" s="98"/>
      <c r="E100" s="98"/>
      <c r="F100" s="99"/>
      <c r="G100" s="100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1:51" ht="18" customHeight="1">
      <c r="A101" s="90" t="s">
        <v>10</v>
      </c>
      <c r="B101" s="91"/>
      <c r="C101" s="87">
        <f>SUM(C103:C111)</f>
        <v>2038306</v>
      </c>
      <c r="D101" s="87"/>
      <c r="E101" s="87">
        <f>SUM(E103:E111)</f>
        <v>2038306</v>
      </c>
      <c r="F101" s="88"/>
      <c r="G101" s="87">
        <f>SUM(G103:G111)</f>
        <v>219200</v>
      </c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</row>
    <row r="102" spans="1:51" ht="10.5" customHeight="1">
      <c r="A102" s="70"/>
      <c r="B102" s="70"/>
      <c r="C102" s="102"/>
      <c r="D102" s="102"/>
      <c r="E102" s="103"/>
      <c r="F102" s="104"/>
      <c r="G102" s="105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</row>
    <row r="103" spans="1:51" ht="18" customHeight="1">
      <c r="A103" s="92"/>
      <c r="B103" s="93" t="s">
        <v>65</v>
      </c>
      <c r="C103" s="94">
        <v>79200</v>
      </c>
      <c r="D103" s="94"/>
      <c r="E103" s="94">
        <v>79200</v>
      </c>
      <c r="F103" s="95">
        <v>1</v>
      </c>
      <c r="G103" s="94">
        <v>17509</v>
      </c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</row>
    <row r="104" spans="1:51" ht="12.75" customHeight="1">
      <c r="A104" s="86"/>
      <c r="B104" s="86"/>
      <c r="C104" s="87"/>
      <c r="D104" s="87"/>
      <c r="E104" s="87"/>
      <c r="F104" s="88"/>
      <c r="G104" s="87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</row>
    <row r="105" spans="1:51" ht="18" customHeight="1">
      <c r="A105" s="86"/>
      <c r="B105" s="90" t="s">
        <v>26</v>
      </c>
      <c r="C105" s="87">
        <v>1959100</v>
      </c>
      <c r="D105" s="87"/>
      <c r="E105" s="87">
        <v>1959100</v>
      </c>
      <c r="F105" s="88"/>
      <c r="G105" s="87">
        <v>201691</v>
      </c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</row>
    <row r="106" spans="1:51" ht="12.75" customHeight="1">
      <c r="A106" s="86"/>
      <c r="B106" s="90"/>
      <c r="C106" s="87"/>
      <c r="D106" s="87"/>
      <c r="E106" s="87"/>
      <c r="F106" s="88"/>
      <c r="G106" s="87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</row>
    <row r="107" spans="1:51" ht="18" customHeight="1">
      <c r="A107" s="86"/>
      <c r="B107" s="90" t="s">
        <v>27</v>
      </c>
      <c r="C107" s="87">
        <v>2</v>
      </c>
      <c r="D107" s="87"/>
      <c r="E107" s="87">
        <v>2</v>
      </c>
      <c r="F107" s="88"/>
      <c r="G107" s="87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</row>
    <row r="108" spans="1:51" ht="12.75" customHeight="1">
      <c r="A108" s="86"/>
      <c r="B108" s="90"/>
      <c r="C108" s="87"/>
      <c r="D108" s="87"/>
      <c r="E108" s="87"/>
      <c r="F108" s="88"/>
      <c r="G108" s="87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</row>
    <row r="109" spans="1:51" ht="18" customHeight="1">
      <c r="A109" s="86"/>
      <c r="B109" s="90" t="s">
        <v>28</v>
      </c>
      <c r="C109" s="87">
        <v>2</v>
      </c>
      <c r="D109" s="87"/>
      <c r="E109" s="87">
        <v>2</v>
      </c>
      <c r="F109" s="88"/>
      <c r="G109" s="87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</row>
    <row r="110" spans="1:51" ht="12.75" customHeight="1">
      <c r="A110" s="86"/>
      <c r="B110" s="90"/>
      <c r="C110" s="87"/>
      <c r="D110" s="87"/>
      <c r="E110" s="87"/>
      <c r="F110" s="88"/>
      <c r="G110" s="87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</row>
    <row r="111" spans="1:51" ht="18" customHeight="1">
      <c r="A111" s="86"/>
      <c r="B111" s="90" t="s">
        <v>29</v>
      </c>
      <c r="C111" s="87">
        <v>2</v>
      </c>
      <c r="D111" s="87"/>
      <c r="E111" s="87">
        <v>2</v>
      </c>
      <c r="F111" s="88"/>
      <c r="G111" s="87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</row>
    <row r="112" spans="1:51" ht="12.75" customHeight="1">
      <c r="A112" s="86"/>
      <c r="B112" s="86"/>
      <c r="C112" s="87"/>
      <c r="D112" s="87"/>
      <c r="E112" s="87"/>
      <c r="F112" s="88"/>
      <c r="G112" s="87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</row>
    <row r="113" spans="1:51" ht="33" customHeight="1">
      <c r="A113" s="90" t="s">
        <v>103</v>
      </c>
      <c r="B113" s="91"/>
      <c r="C113" s="87">
        <v>46928</v>
      </c>
      <c r="D113" s="87"/>
      <c r="E113" s="87">
        <v>46928</v>
      </c>
      <c r="F113" s="88"/>
      <c r="G113" s="87">
        <v>60000</v>
      </c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</row>
    <row r="114" spans="1:7" ht="12.75" customHeight="1">
      <c r="A114" s="86"/>
      <c r="B114" s="86"/>
      <c r="C114" s="87"/>
      <c r="D114" s="87"/>
      <c r="E114" s="87"/>
      <c r="F114" s="88"/>
      <c r="G114" s="87"/>
    </row>
    <row r="115" spans="1:7" ht="33" customHeight="1">
      <c r="A115" s="86"/>
      <c r="B115" s="90" t="s">
        <v>142</v>
      </c>
      <c r="C115" s="87">
        <v>728</v>
      </c>
      <c r="D115" s="87"/>
      <c r="E115" s="87">
        <v>728</v>
      </c>
      <c r="F115" s="88"/>
      <c r="G115" s="87">
        <v>60000</v>
      </c>
    </row>
    <row r="116" spans="1:7" ht="12.75" customHeight="1">
      <c r="A116" s="86"/>
      <c r="B116" s="86"/>
      <c r="C116" s="87"/>
      <c r="D116" s="87"/>
      <c r="E116" s="87"/>
      <c r="F116" s="88"/>
      <c r="G116" s="87"/>
    </row>
    <row r="117" spans="1:7" ht="18" customHeight="1">
      <c r="A117" s="86"/>
      <c r="B117" s="90" t="s">
        <v>30</v>
      </c>
      <c r="C117" s="87">
        <v>43200</v>
      </c>
      <c r="D117" s="87"/>
      <c r="E117" s="87">
        <v>43200</v>
      </c>
      <c r="F117" s="88"/>
      <c r="G117" s="87"/>
    </row>
    <row r="118" spans="1:7" ht="12.75" customHeight="1">
      <c r="A118" s="86"/>
      <c r="B118" s="90"/>
      <c r="C118" s="87"/>
      <c r="D118" s="87"/>
      <c r="E118" s="87"/>
      <c r="F118" s="88"/>
      <c r="G118" s="87"/>
    </row>
    <row r="119" spans="1:7" ht="18" customHeight="1">
      <c r="A119" s="86"/>
      <c r="B119" s="90" t="s">
        <v>31</v>
      </c>
      <c r="C119" s="87">
        <v>3000</v>
      </c>
      <c r="D119" s="87"/>
      <c r="E119" s="87">
        <v>3000</v>
      </c>
      <c r="F119" s="88"/>
      <c r="G119" s="87"/>
    </row>
    <row r="120" spans="1:7" ht="12.75" customHeight="1">
      <c r="A120" s="36"/>
      <c r="B120" s="36"/>
      <c r="C120" s="43"/>
      <c r="D120" s="43"/>
      <c r="E120" s="43"/>
      <c r="F120" s="44"/>
      <c r="G120" s="43"/>
    </row>
    <row r="121" spans="1:7" ht="18" customHeight="1">
      <c r="A121" s="80" t="s">
        <v>5</v>
      </c>
      <c r="B121" s="81"/>
      <c r="C121" s="82">
        <f>+C123+C131+C195+C243</f>
        <v>36026544</v>
      </c>
      <c r="D121" s="82">
        <f>+D123+D131+D195+D243</f>
        <v>-1885933</v>
      </c>
      <c r="E121" s="82">
        <f>+E123+E131+E195+E243</f>
        <v>34140611</v>
      </c>
      <c r="F121" s="82"/>
      <c r="G121" s="82">
        <f>+G123+G131+G195+G243</f>
        <v>2741587</v>
      </c>
    </row>
    <row r="122" spans="1:7" ht="12.75" customHeight="1">
      <c r="A122" s="36"/>
      <c r="B122" s="36"/>
      <c r="C122" s="43"/>
      <c r="D122" s="43"/>
      <c r="E122" s="43"/>
      <c r="F122" s="44"/>
      <c r="G122" s="43"/>
    </row>
    <row r="123" spans="1:7" ht="18" customHeight="1">
      <c r="A123" s="90" t="s">
        <v>11</v>
      </c>
      <c r="B123" s="91"/>
      <c r="C123" s="87">
        <f>SUM(C125:C129)</f>
        <v>102500</v>
      </c>
      <c r="D123" s="87"/>
      <c r="E123" s="87">
        <f>SUM(E125:E129)</f>
        <v>102500</v>
      </c>
      <c r="F123" s="88"/>
      <c r="G123" s="87">
        <f>SUM(G125:G129)</f>
        <v>10920</v>
      </c>
    </row>
    <row r="124" spans="1:7" ht="12.75" customHeight="1">
      <c r="A124" s="86"/>
      <c r="B124" s="86"/>
      <c r="C124" s="87"/>
      <c r="D124" s="87"/>
      <c r="E124" s="87"/>
      <c r="F124" s="88"/>
      <c r="G124" s="87"/>
    </row>
    <row r="125" spans="1:7" ht="18" customHeight="1">
      <c r="A125" s="86"/>
      <c r="B125" s="90" t="s">
        <v>32</v>
      </c>
      <c r="C125" s="87">
        <v>7000</v>
      </c>
      <c r="D125" s="87"/>
      <c r="E125" s="87">
        <f>SUM(C125:D125)</f>
        <v>7000</v>
      </c>
      <c r="F125" s="88"/>
      <c r="G125" s="87"/>
    </row>
    <row r="126" spans="1:7" ht="12.75" customHeight="1">
      <c r="A126" s="86"/>
      <c r="B126" s="90"/>
      <c r="C126" s="87"/>
      <c r="D126" s="87"/>
      <c r="E126" s="87"/>
      <c r="F126" s="88"/>
      <c r="G126" s="87"/>
    </row>
    <row r="127" spans="1:7" ht="18" customHeight="1">
      <c r="A127" s="86"/>
      <c r="B127" s="90" t="s">
        <v>33</v>
      </c>
      <c r="C127" s="87">
        <v>45500</v>
      </c>
      <c r="D127" s="87"/>
      <c r="E127" s="87">
        <f>SUM(C127:D127)</f>
        <v>45500</v>
      </c>
      <c r="F127" s="88">
        <v>2.4</v>
      </c>
      <c r="G127" s="87">
        <v>10920</v>
      </c>
    </row>
    <row r="128" spans="1:7" ht="12.75" customHeight="1">
      <c r="A128" s="86"/>
      <c r="B128" s="90"/>
      <c r="C128" s="87"/>
      <c r="D128" s="87"/>
      <c r="E128" s="87"/>
      <c r="F128" s="88"/>
      <c r="G128" s="87"/>
    </row>
    <row r="129" spans="1:7" ht="18" customHeight="1">
      <c r="A129" s="86"/>
      <c r="B129" s="90" t="s">
        <v>34</v>
      </c>
      <c r="C129" s="87">
        <v>50000</v>
      </c>
      <c r="D129" s="87"/>
      <c r="E129" s="87">
        <f>SUM(C129:D129)</f>
        <v>50000</v>
      </c>
      <c r="F129" s="88"/>
      <c r="G129" s="87"/>
    </row>
    <row r="130" spans="1:7" ht="12.75" customHeight="1">
      <c r="A130" s="36"/>
      <c r="B130" s="36"/>
      <c r="C130" s="43"/>
      <c r="D130" s="43"/>
      <c r="E130" s="43"/>
      <c r="F130" s="44"/>
      <c r="G130" s="43"/>
    </row>
    <row r="131" spans="1:7" ht="33" customHeight="1">
      <c r="A131" s="90" t="s">
        <v>104</v>
      </c>
      <c r="B131" s="91"/>
      <c r="C131" s="87">
        <f>+C133+C141+C143+C145+C147+C149+C151+C153+C155+C157+C159+C161+C163+C165+C167+C169+C171+C173+C175+C177+C179+C181+C189+C191+C193</f>
        <v>32705146</v>
      </c>
      <c r="D131" s="87">
        <f>+D133+D141+D143+D145+D147+D149+D151+D153+D155+D157+D159+D161+D163+D165+D167+D169+D171+D173+D175+D177+D179+D181+D189+D191+D193</f>
        <v>-1707085</v>
      </c>
      <c r="E131" s="87">
        <f>+E133+E141+E143+E145+E147+E149+E151+E153+E155+E157+E159+E161+E163+E165+E167+E169+E171+E173+E175+E177+E179+E181+E189+E191+E193</f>
        <v>30998061</v>
      </c>
      <c r="F131" s="87"/>
      <c r="G131" s="87">
        <f>+G133+G141+G143+G145+G147+G149+G151+G153+G155+G157+G159+G161+G163+G165+G167+G169+G171+G173+G175+G177+G179+G181+G189+G191+G193</f>
        <v>2639712</v>
      </c>
    </row>
    <row r="132" spans="1:7" ht="12.75" customHeight="1">
      <c r="A132" s="86"/>
      <c r="B132" s="86"/>
      <c r="C132" s="87"/>
      <c r="D132" s="87"/>
      <c r="E132" s="87"/>
      <c r="F132" s="88"/>
      <c r="G132" s="87"/>
    </row>
    <row r="133" spans="1:7" ht="18" customHeight="1">
      <c r="A133" s="86"/>
      <c r="B133" s="90" t="s">
        <v>15</v>
      </c>
      <c r="C133" s="87">
        <v>252277</v>
      </c>
      <c r="D133" s="87"/>
      <c r="E133" s="87">
        <f>SUM(C133:D133)</f>
        <v>252277</v>
      </c>
      <c r="F133" s="88">
        <v>1</v>
      </c>
      <c r="G133" s="87">
        <v>58431</v>
      </c>
    </row>
    <row r="134" spans="1:7" ht="9.75" customHeight="1">
      <c r="A134" s="75"/>
      <c r="B134" s="75"/>
      <c r="C134" s="75"/>
      <c r="D134" s="75"/>
      <c r="E134" s="75"/>
      <c r="F134" s="106"/>
      <c r="G134" s="107"/>
    </row>
    <row r="135" spans="1:37" s="31" customFormat="1" ht="30" customHeight="1">
      <c r="A135" s="96" t="s">
        <v>105</v>
      </c>
      <c r="B135" s="97"/>
      <c r="C135" s="97"/>
      <c r="D135" s="97"/>
      <c r="E135" s="97"/>
      <c r="F135" s="97"/>
      <c r="G135" s="97"/>
      <c r="W135" s="32"/>
      <c r="X135" s="33"/>
      <c r="Y135" s="5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</row>
    <row r="136" spans="1:36" s="18" customFormat="1" ht="20.25" customHeight="1">
      <c r="A136" s="98"/>
      <c r="B136" s="98"/>
      <c r="C136" s="98"/>
      <c r="D136" s="98"/>
      <c r="E136" s="98"/>
      <c r="F136" s="99" t="s">
        <v>106</v>
      </c>
      <c r="G136" s="100"/>
      <c r="V136" s="19"/>
      <c r="W136" s="20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s="18" customFormat="1" ht="16.5" customHeight="1">
      <c r="A137" s="62"/>
      <c r="B137" s="63"/>
      <c r="C137" s="64" t="s">
        <v>107</v>
      </c>
      <c r="D137" s="65"/>
      <c r="E137" s="66"/>
      <c r="F137" s="67" t="s">
        <v>108</v>
      </c>
      <c r="G137" s="68"/>
      <c r="V137" s="21"/>
      <c r="W137" s="20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s="18" customFormat="1" ht="16.5" customHeight="1">
      <c r="A138" s="70" t="s">
        <v>109</v>
      </c>
      <c r="B138" s="71" t="s">
        <v>0</v>
      </c>
      <c r="C138" s="72" t="s">
        <v>1</v>
      </c>
      <c r="D138" s="72" t="s">
        <v>110</v>
      </c>
      <c r="E138" s="119" t="s">
        <v>111</v>
      </c>
      <c r="F138" s="73" t="s">
        <v>112</v>
      </c>
      <c r="G138" s="74"/>
      <c r="V138" s="21"/>
      <c r="W138" s="20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s="18" customFormat="1" ht="16.5" customHeight="1">
      <c r="A139" s="75"/>
      <c r="B139" s="76"/>
      <c r="C139" s="77" t="s">
        <v>2</v>
      </c>
      <c r="D139" s="77" t="s">
        <v>113</v>
      </c>
      <c r="E139" s="120"/>
      <c r="F139" s="78" t="s">
        <v>3</v>
      </c>
      <c r="G139" s="79" t="s">
        <v>114</v>
      </c>
      <c r="V139" s="21"/>
      <c r="W139" s="20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7" ht="12.75" customHeight="1">
      <c r="A140" s="86"/>
      <c r="B140" s="90"/>
      <c r="C140" s="87"/>
      <c r="D140" s="87"/>
      <c r="E140" s="87"/>
      <c r="F140" s="88"/>
      <c r="G140" s="87"/>
    </row>
    <row r="141" spans="1:7" ht="18" customHeight="1">
      <c r="A141" s="86"/>
      <c r="B141" s="90" t="s">
        <v>115</v>
      </c>
      <c r="C141" s="87">
        <v>1257462</v>
      </c>
      <c r="D141" s="87"/>
      <c r="E141" s="87">
        <f>SUM(C141:D141)</f>
        <v>1257462</v>
      </c>
      <c r="F141" s="88"/>
      <c r="G141" s="87"/>
    </row>
    <row r="142" spans="1:7" ht="12.75" customHeight="1">
      <c r="A142" s="86"/>
      <c r="B142" s="90"/>
      <c r="C142" s="87"/>
      <c r="D142" s="87"/>
      <c r="E142" s="87"/>
      <c r="F142" s="88"/>
      <c r="G142" s="87"/>
    </row>
    <row r="143" spans="1:7" ht="18" customHeight="1">
      <c r="A143" s="86"/>
      <c r="B143" s="90" t="s">
        <v>35</v>
      </c>
      <c r="C143" s="87">
        <v>886743</v>
      </c>
      <c r="D143" s="87">
        <v>-886743</v>
      </c>
      <c r="E143" s="87"/>
      <c r="F143" s="88"/>
      <c r="G143" s="87"/>
    </row>
    <row r="144" spans="1:7" ht="12.75" customHeight="1">
      <c r="A144" s="70"/>
      <c r="B144" s="70"/>
      <c r="C144" s="102"/>
      <c r="D144" s="102"/>
      <c r="E144" s="84"/>
      <c r="F144" s="104"/>
      <c r="G144" s="105"/>
    </row>
    <row r="145" spans="1:7" ht="18" customHeight="1">
      <c r="A145" s="86"/>
      <c r="B145" s="90" t="s">
        <v>36</v>
      </c>
      <c r="C145" s="87">
        <v>50673</v>
      </c>
      <c r="D145" s="87"/>
      <c r="E145" s="87">
        <f>SUM(C145:D145)</f>
        <v>50673</v>
      </c>
      <c r="F145" s="88">
        <v>0.5</v>
      </c>
      <c r="G145" s="87">
        <v>11569</v>
      </c>
    </row>
    <row r="146" spans="1:7" ht="11.25" customHeight="1">
      <c r="A146" s="86"/>
      <c r="B146" s="90"/>
      <c r="C146" s="87"/>
      <c r="D146" s="87"/>
      <c r="E146" s="87"/>
      <c r="F146" s="88"/>
      <c r="G146" s="87"/>
    </row>
    <row r="147" spans="1:7" ht="18" customHeight="1">
      <c r="A147" s="86"/>
      <c r="B147" s="90" t="s">
        <v>37</v>
      </c>
      <c r="C147" s="87">
        <v>6805780</v>
      </c>
      <c r="D147" s="87"/>
      <c r="E147" s="87">
        <f>SUM(C147:D147)</f>
        <v>6805780</v>
      </c>
      <c r="F147" s="88"/>
      <c r="G147" s="87"/>
    </row>
    <row r="148" spans="1:7" ht="12.75" customHeight="1">
      <c r="A148" s="86"/>
      <c r="B148" s="86"/>
      <c r="C148" s="87"/>
      <c r="D148" s="87"/>
      <c r="E148" s="87"/>
      <c r="F148" s="88"/>
      <c r="G148" s="87"/>
    </row>
    <row r="149" spans="1:7" ht="18" customHeight="1">
      <c r="A149" s="86"/>
      <c r="B149" s="90" t="s">
        <v>38</v>
      </c>
      <c r="C149" s="87">
        <v>137</v>
      </c>
      <c r="D149" s="87"/>
      <c r="E149" s="87">
        <f>SUM(C149:D149)</f>
        <v>137</v>
      </c>
      <c r="F149" s="88"/>
      <c r="G149" s="87"/>
    </row>
    <row r="150" spans="1:7" ht="12.75" customHeight="1">
      <c r="A150" s="86"/>
      <c r="B150" s="90"/>
      <c r="C150" s="87"/>
      <c r="D150" s="87"/>
      <c r="E150" s="87"/>
      <c r="F150" s="88"/>
      <c r="G150" s="87"/>
    </row>
    <row r="151" spans="1:7" ht="18" customHeight="1">
      <c r="A151" s="86"/>
      <c r="B151" s="90" t="s">
        <v>32</v>
      </c>
      <c r="C151" s="87">
        <v>14000</v>
      </c>
      <c r="D151" s="87"/>
      <c r="E151" s="87">
        <f>SUM(C151:D151)</f>
        <v>14000</v>
      </c>
      <c r="F151" s="88"/>
      <c r="G151" s="87"/>
    </row>
    <row r="152" spans="1:7" ht="12.75" customHeight="1">
      <c r="A152" s="86"/>
      <c r="B152" s="90"/>
      <c r="C152" s="87"/>
      <c r="D152" s="87"/>
      <c r="E152" s="87"/>
      <c r="F152" s="88"/>
      <c r="G152" s="87"/>
    </row>
    <row r="153" spans="1:7" ht="18" customHeight="1">
      <c r="A153" s="86"/>
      <c r="B153" s="90" t="s">
        <v>39</v>
      </c>
      <c r="C153" s="87">
        <v>41000</v>
      </c>
      <c r="D153" s="87"/>
      <c r="E153" s="87">
        <f>SUM(C153:D153)</f>
        <v>41000</v>
      </c>
      <c r="F153" s="88"/>
      <c r="G153" s="87"/>
    </row>
    <row r="154" spans="1:7" ht="12.75" customHeight="1">
      <c r="A154" s="86"/>
      <c r="B154" s="90"/>
      <c r="C154" s="87"/>
      <c r="D154" s="87"/>
      <c r="E154" s="87"/>
      <c r="F154" s="88"/>
      <c r="G154" s="87"/>
    </row>
    <row r="155" spans="1:7" ht="18" customHeight="1">
      <c r="A155" s="86"/>
      <c r="B155" s="90" t="s">
        <v>116</v>
      </c>
      <c r="C155" s="87">
        <v>27550</v>
      </c>
      <c r="D155" s="87"/>
      <c r="E155" s="87">
        <f>SUM(C155:D155)</f>
        <v>27550</v>
      </c>
      <c r="F155" s="88"/>
      <c r="G155" s="87"/>
    </row>
    <row r="156" spans="1:7" ht="12.75" customHeight="1">
      <c r="A156" s="86"/>
      <c r="B156" s="90"/>
      <c r="C156" s="87"/>
      <c r="D156" s="87"/>
      <c r="E156" s="87"/>
      <c r="F156" s="88"/>
      <c r="G156" s="87"/>
    </row>
    <row r="157" spans="1:7" ht="18" customHeight="1">
      <c r="A157" s="86"/>
      <c r="B157" s="90" t="s">
        <v>33</v>
      </c>
      <c r="C157" s="87">
        <v>110592</v>
      </c>
      <c r="D157" s="87"/>
      <c r="E157" s="87">
        <f>SUM(C157:D157)</f>
        <v>110592</v>
      </c>
      <c r="F157" s="88">
        <v>2.4</v>
      </c>
      <c r="G157" s="87">
        <v>25596</v>
      </c>
    </row>
    <row r="158" spans="1:7" ht="12.75" customHeight="1">
      <c r="A158" s="36"/>
      <c r="B158" s="45"/>
      <c r="C158" s="43"/>
      <c r="D158" s="43"/>
      <c r="E158" s="43"/>
      <c r="F158" s="44"/>
      <c r="G158" s="43"/>
    </row>
    <row r="159" spans="1:7" ht="18" customHeight="1">
      <c r="A159" s="36"/>
      <c r="B159" s="90" t="s">
        <v>41</v>
      </c>
      <c r="C159" s="87">
        <v>3241543</v>
      </c>
      <c r="D159" s="87"/>
      <c r="E159" s="87">
        <f>SUM(C159:D159)</f>
        <v>3241543</v>
      </c>
      <c r="F159" s="88">
        <v>0.75</v>
      </c>
      <c r="G159" s="87">
        <v>381516</v>
      </c>
    </row>
    <row r="160" spans="1:7" ht="12.75" customHeight="1">
      <c r="A160" s="36"/>
      <c r="B160" s="90"/>
      <c r="C160" s="87"/>
      <c r="D160" s="87"/>
      <c r="E160" s="87"/>
      <c r="F160" s="88"/>
      <c r="G160" s="87"/>
    </row>
    <row r="161" spans="1:7" ht="18" customHeight="1">
      <c r="A161" s="36"/>
      <c r="B161" s="90" t="s">
        <v>42</v>
      </c>
      <c r="C161" s="87">
        <v>8105279</v>
      </c>
      <c r="D161" s="87"/>
      <c r="E161" s="87">
        <f>SUM(C161:D161)</f>
        <v>8105279</v>
      </c>
      <c r="F161" s="88"/>
      <c r="G161" s="87">
        <v>1423260</v>
      </c>
    </row>
    <row r="162" spans="1:7" ht="12.75" customHeight="1">
      <c r="A162" s="36"/>
      <c r="B162" s="90"/>
      <c r="C162" s="87"/>
      <c r="D162" s="87"/>
      <c r="E162" s="87"/>
      <c r="F162" s="88"/>
      <c r="G162" s="87"/>
    </row>
    <row r="163" spans="1:7" ht="18" customHeight="1">
      <c r="A163" s="36"/>
      <c r="B163" s="90" t="s">
        <v>43</v>
      </c>
      <c r="C163" s="87">
        <v>6165961</v>
      </c>
      <c r="D163" s="87"/>
      <c r="E163" s="87">
        <v>6165961</v>
      </c>
      <c r="F163" s="88"/>
      <c r="G163" s="87"/>
    </row>
    <row r="164" spans="1:7" ht="12.75" customHeight="1">
      <c r="A164" s="36"/>
      <c r="B164" s="90"/>
      <c r="C164" s="87"/>
      <c r="D164" s="87"/>
      <c r="E164" s="87"/>
      <c r="F164" s="88"/>
      <c r="G164" s="87"/>
    </row>
    <row r="165" spans="1:7" ht="18" customHeight="1">
      <c r="A165" s="36"/>
      <c r="B165" s="90" t="s">
        <v>34</v>
      </c>
      <c r="C165" s="87">
        <v>1000000</v>
      </c>
      <c r="D165" s="87"/>
      <c r="E165" s="87">
        <f>SUM(C165:D165)</f>
        <v>1000000</v>
      </c>
      <c r="F165" s="88"/>
      <c r="G165" s="87"/>
    </row>
    <row r="166" spans="1:7" ht="12.75" customHeight="1">
      <c r="A166" s="36"/>
      <c r="B166" s="90"/>
      <c r="C166" s="87"/>
      <c r="D166" s="87"/>
      <c r="E166" s="87"/>
      <c r="F166" s="88"/>
      <c r="G166" s="87"/>
    </row>
    <row r="167" spans="1:7" ht="18" customHeight="1">
      <c r="A167" s="36"/>
      <c r="B167" s="90" t="s">
        <v>44</v>
      </c>
      <c r="C167" s="87">
        <v>100000</v>
      </c>
      <c r="D167" s="87"/>
      <c r="E167" s="87">
        <f>SUM(C167:D167)</f>
        <v>100000</v>
      </c>
      <c r="F167" s="88"/>
      <c r="G167" s="87"/>
    </row>
    <row r="168" spans="1:7" ht="12.75" customHeight="1">
      <c r="A168" s="36"/>
      <c r="B168" s="90"/>
      <c r="C168" s="87"/>
      <c r="D168" s="87"/>
      <c r="E168" s="87"/>
      <c r="F168" s="88"/>
      <c r="G168" s="87"/>
    </row>
    <row r="169" spans="1:7" ht="18" customHeight="1">
      <c r="A169" s="36"/>
      <c r="B169" s="90" t="s">
        <v>45</v>
      </c>
      <c r="C169" s="87">
        <v>812325</v>
      </c>
      <c r="D169" s="87"/>
      <c r="E169" s="87">
        <f>SUM(C169:D169)</f>
        <v>812325</v>
      </c>
      <c r="F169" s="88"/>
      <c r="G169" s="87">
        <v>434065</v>
      </c>
    </row>
    <row r="170" spans="1:7" ht="12.75" customHeight="1">
      <c r="A170" s="36"/>
      <c r="B170" s="90"/>
      <c r="C170" s="87"/>
      <c r="D170" s="87"/>
      <c r="E170" s="87"/>
      <c r="F170" s="88"/>
      <c r="G170" s="87"/>
    </row>
    <row r="171" spans="1:7" ht="18" customHeight="1">
      <c r="A171" s="36"/>
      <c r="B171" s="90" t="s">
        <v>46</v>
      </c>
      <c r="C171" s="87">
        <v>510681</v>
      </c>
      <c r="D171" s="87"/>
      <c r="E171" s="87">
        <f>SUM(C171:D171)</f>
        <v>510681</v>
      </c>
      <c r="F171" s="88">
        <v>0.4</v>
      </c>
      <c r="G171" s="87">
        <v>26734</v>
      </c>
    </row>
    <row r="172" spans="1:7" ht="12.75" customHeight="1">
      <c r="A172" s="36"/>
      <c r="B172" s="90"/>
      <c r="C172" s="87"/>
      <c r="D172" s="87"/>
      <c r="E172" s="87"/>
      <c r="F172" s="88"/>
      <c r="G172" s="87"/>
    </row>
    <row r="173" spans="1:7" ht="18" customHeight="1">
      <c r="A173" s="36"/>
      <c r="B173" s="90" t="s">
        <v>117</v>
      </c>
      <c r="C173" s="87">
        <v>1377872</v>
      </c>
      <c r="D173" s="87"/>
      <c r="E173" s="87">
        <f>SUM(C173:D173)</f>
        <v>1377872</v>
      </c>
      <c r="F173" s="88"/>
      <c r="G173" s="87"/>
    </row>
    <row r="174" spans="1:7" ht="12.75" customHeight="1">
      <c r="A174" s="36"/>
      <c r="B174" s="90"/>
      <c r="C174" s="87"/>
      <c r="D174" s="87"/>
      <c r="E174" s="87"/>
      <c r="F174" s="88"/>
      <c r="G174" s="87"/>
    </row>
    <row r="175" spans="1:7" ht="18" customHeight="1">
      <c r="A175" s="36"/>
      <c r="B175" s="90" t="s">
        <v>47</v>
      </c>
      <c r="C175" s="87">
        <v>12501</v>
      </c>
      <c r="D175" s="87"/>
      <c r="E175" s="87">
        <f>SUM(C175:D175)</f>
        <v>12501</v>
      </c>
      <c r="F175" s="88"/>
      <c r="G175" s="87"/>
    </row>
    <row r="176" spans="1:7" ht="12.75" customHeight="1">
      <c r="A176" s="36"/>
      <c r="B176" s="90"/>
      <c r="C176" s="87"/>
      <c r="D176" s="87"/>
      <c r="E176" s="87"/>
      <c r="F176" s="88"/>
      <c r="G176" s="87"/>
    </row>
    <row r="177" spans="1:7" ht="18" customHeight="1">
      <c r="A177" s="86"/>
      <c r="B177" s="90" t="s">
        <v>48</v>
      </c>
      <c r="C177" s="87">
        <v>3793</v>
      </c>
      <c r="D177" s="87"/>
      <c r="E177" s="87">
        <f>SUM(C177:D177)</f>
        <v>3793</v>
      </c>
      <c r="F177" s="88"/>
      <c r="G177" s="87"/>
    </row>
    <row r="178" spans="1:7" ht="12.75" customHeight="1">
      <c r="A178" s="86"/>
      <c r="B178" s="90"/>
      <c r="C178" s="87"/>
      <c r="D178" s="87"/>
      <c r="E178" s="87"/>
      <c r="F178" s="88"/>
      <c r="G178" s="87"/>
    </row>
    <row r="179" spans="1:7" ht="18" customHeight="1">
      <c r="A179" s="86"/>
      <c r="B179" s="90" t="s">
        <v>49</v>
      </c>
      <c r="C179" s="87">
        <v>820342</v>
      </c>
      <c r="D179" s="87">
        <v>-820342</v>
      </c>
      <c r="E179" s="87"/>
      <c r="F179" s="88"/>
      <c r="G179" s="87"/>
    </row>
    <row r="180" spans="1:7" ht="12.75" customHeight="1">
      <c r="A180" s="86"/>
      <c r="B180" s="90"/>
      <c r="C180" s="87"/>
      <c r="D180" s="87"/>
      <c r="E180" s="87"/>
      <c r="F180" s="88"/>
      <c r="G180" s="87"/>
    </row>
    <row r="181" spans="1:7" ht="18" customHeight="1">
      <c r="A181" s="86"/>
      <c r="B181" s="90" t="s">
        <v>50</v>
      </c>
      <c r="C181" s="87">
        <v>1099080</v>
      </c>
      <c r="D181" s="87"/>
      <c r="E181" s="87">
        <f>SUM(C181:D181)</f>
        <v>1099080</v>
      </c>
      <c r="F181" s="88">
        <v>1</v>
      </c>
      <c r="G181" s="87">
        <v>277171</v>
      </c>
    </row>
    <row r="182" spans="1:7" ht="9" customHeight="1">
      <c r="A182" s="47"/>
      <c r="B182" s="54"/>
      <c r="C182" s="48"/>
      <c r="D182" s="48"/>
      <c r="E182" s="48"/>
      <c r="F182" s="49"/>
      <c r="G182" s="48"/>
    </row>
    <row r="183" spans="1:37" s="31" customFormat="1" ht="30" customHeight="1">
      <c r="A183" s="96" t="s">
        <v>89</v>
      </c>
      <c r="B183" s="97"/>
      <c r="C183" s="97"/>
      <c r="D183" s="97"/>
      <c r="E183" s="97"/>
      <c r="F183" s="97"/>
      <c r="G183" s="97"/>
      <c r="W183" s="32"/>
      <c r="X183" s="33"/>
      <c r="Y183" s="5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</row>
    <row r="184" spans="1:36" s="18" customFormat="1" ht="20.25" customHeight="1">
      <c r="A184" s="98"/>
      <c r="B184" s="98"/>
      <c r="C184" s="98"/>
      <c r="D184" s="98"/>
      <c r="E184" s="98"/>
      <c r="F184" s="99" t="s">
        <v>87</v>
      </c>
      <c r="G184" s="100"/>
      <c r="V184" s="19"/>
      <c r="W184" s="20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s="18" customFormat="1" ht="16.5" customHeight="1">
      <c r="A185" s="62"/>
      <c r="B185" s="63"/>
      <c r="C185" s="64" t="s">
        <v>57</v>
      </c>
      <c r="D185" s="65"/>
      <c r="E185" s="66"/>
      <c r="F185" s="67" t="s">
        <v>81</v>
      </c>
      <c r="G185" s="68"/>
      <c r="V185" s="21"/>
      <c r="W185" s="20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s="18" customFormat="1" ht="16.5" customHeight="1">
      <c r="A186" s="70" t="s">
        <v>58</v>
      </c>
      <c r="B186" s="71" t="s">
        <v>0</v>
      </c>
      <c r="C186" s="72" t="s">
        <v>1</v>
      </c>
      <c r="D186" s="72" t="s">
        <v>82</v>
      </c>
      <c r="E186" s="119" t="s">
        <v>83</v>
      </c>
      <c r="F186" s="73" t="s">
        <v>84</v>
      </c>
      <c r="G186" s="74"/>
      <c r="V186" s="21"/>
      <c r="W186" s="2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s="18" customFormat="1" ht="16.5" customHeight="1">
      <c r="A187" s="75"/>
      <c r="B187" s="76"/>
      <c r="C187" s="77" t="s">
        <v>2</v>
      </c>
      <c r="D187" s="77" t="s">
        <v>85</v>
      </c>
      <c r="E187" s="120"/>
      <c r="F187" s="78" t="s">
        <v>3</v>
      </c>
      <c r="G187" s="79" t="s">
        <v>86</v>
      </c>
      <c r="V187" s="21"/>
      <c r="W187" s="20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7" ht="12.75" customHeight="1">
      <c r="A188" s="35"/>
      <c r="B188" s="35"/>
      <c r="C188" s="51"/>
      <c r="D188" s="51"/>
      <c r="E188" s="24"/>
      <c r="F188" s="52"/>
      <c r="G188" s="53"/>
    </row>
    <row r="189" spans="1:7" ht="32.25" customHeight="1">
      <c r="A189" s="36"/>
      <c r="B189" s="90" t="s">
        <v>77</v>
      </c>
      <c r="C189" s="87">
        <v>4500</v>
      </c>
      <c r="D189" s="87"/>
      <c r="E189" s="87">
        <f>SUM(C189:D189)</f>
        <v>4500</v>
      </c>
      <c r="F189" s="88">
        <v>3</v>
      </c>
      <c r="G189" s="87">
        <v>1350</v>
      </c>
    </row>
    <row r="190" spans="1:7" ht="12.75" customHeight="1">
      <c r="A190" s="46"/>
      <c r="B190" s="92"/>
      <c r="C190" s="94"/>
      <c r="D190" s="94"/>
      <c r="E190" s="94"/>
      <c r="F190" s="95"/>
      <c r="G190" s="94"/>
    </row>
    <row r="191" spans="1:7" ht="32.25" customHeight="1">
      <c r="A191" s="46"/>
      <c r="B191" s="93" t="s">
        <v>79</v>
      </c>
      <c r="C191" s="94">
        <v>4900</v>
      </c>
      <c r="D191" s="94"/>
      <c r="E191" s="87">
        <f>SUM(C191:D191)</f>
        <v>4900</v>
      </c>
      <c r="F191" s="95"/>
      <c r="G191" s="94"/>
    </row>
    <row r="192" spans="1:7" ht="11.25" customHeight="1">
      <c r="A192" s="46"/>
      <c r="B192" s="93"/>
      <c r="C192" s="94"/>
      <c r="D192" s="94"/>
      <c r="E192" s="87"/>
      <c r="F192" s="95"/>
      <c r="G192" s="94"/>
    </row>
    <row r="193" spans="1:7" ht="18.75" customHeight="1">
      <c r="A193" s="36"/>
      <c r="B193" s="90" t="s">
        <v>74</v>
      </c>
      <c r="C193" s="87">
        <v>155</v>
      </c>
      <c r="D193" s="87"/>
      <c r="E193" s="87">
        <f>SUM(C193:D193)</f>
        <v>155</v>
      </c>
      <c r="F193" s="88">
        <v>1.3</v>
      </c>
      <c r="G193" s="87">
        <v>20</v>
      </c>
    </row>
    <row r="194" spans="1:7" ht="13.5" customHeight="1">
      <c r="A194" s="36"/>
      <c r="B194" s="86"/>
      <c r="C194" s="87"/>
      <c r="D194" s="87"/>
      <c r="E194" s="87"/>
      <c r="F194" s="88"/>
      <c r="G194" s="87"/>
    </row>
    <row r="195" spans="1:7" ht="33" customHeight="1">
      <c r="A195" s="90" t="s">
        <v>132</v>
      </c>
      <c r="B195" s="91"/>
      <c r="C195" s="87">
        <f>+C197+C199+C201+C203+C205+C207+C209+C211+C213+C215+C217+C219+C221+C223+C225+C233+C235+C237+C239+C241</f>
        <v>3169898</v>
      </c>
      <c r="D195" s="87">
        <f>+D197+D199+D201+D203+D205+D207+D209+D211+D213+D215+D217+D219+D221+D223+D225+D233+D235+D237+D239+D241</f>
        <v>-178848</v>
      </c>
      <c r="E195" s="87">
        <f>+E197+E199+E201+E203+E205+E207+E209+E211+E213+E215+E217+E219+E221+E223+E225+E233+E235+E237+E239+E241</f>
        <v>2991050</v>
      </c>
      <c r="F195" s="87"/>
      <c r="G195" s="87">
        <f>+G197+G199+G201+G203+G205+G207+G209+G211+G213+G215+G217+G219+G221+G223+G225+G233+G235+G237+G239+G241</f>
        <v>90151</v>
      </c>
    </row>
    <row r="196" spans="1:7" ht="13.5" customHeight="1">
      <c r="A196" s="36"/>
      <c r="B196" s="36"/>
      <c r="C196" s="43"/>
      <c r="D196" s="43"/>
      <c r="E196" s="43"/>
      <c r="F196" s="44"/>
      <c r="G196" s="43"/>
    </row>
    <row r="197" spans="1:7" ht="18.75" customHeight="1">
      <c r="A197" s="36"/>
      <c r="B197" s="90" t="s">
        <v>15</v>
      </c>
      <c r="C197" s="87">
        <v>72000</v>
      </c>
      <c r="D197" s="87"/>
      <c r="E197" s="87">
        <f>SUM(C197:D197)</f>
        <v>72000</v>
      </c>
      <c r="F197" s="88">
        <v>1</v>
      </c>
      <c r="G197" s="87">
        <v>17509</v>
      </c>
    </row>
    <row r="198" spans="1:7" ht="13.5" customHeight="1">
      <c r="A198" s="36"/>
      <c r="B198" s="86"/>
      <c r="C198" s="87"/>
      <c r="D198" s="87"/>
      <c r="E198" s="87"/>
      <c r="F198" s="88"/>
      <c r="G198" s="87"/>
    </row>
    <row r="199" spans="1:7" ht="18.75" customHeight="1">
      <c r="A199" s="36"/>
      <c r="B199" s="90" t="s">
        <v>36</v>
      </c>
      <c r="C199" s="87">
        <v>14611</v>
      </c>
      <c r="D199" s="87"/>
      <c r="E199" s="87">
        <f>SUM(C199:D199)</f>
        <v>14611</v>
      </c>
      <c r="F199" s="88">
        <v>0.5</v>
      </c>
      <c r="G199" s="87">
        <v>2940</v>
      </c>
    </row>
    <row r="200" spans="1:7" ht="13.5" customHeight="1">
      <c r="A200" s="36"/>
      <c r="B200" s="86"/>
      <c r="C200" s="87"/>
      <c r="D200" s="87"/>
      <c r="E200" s="87"/>
      <c r="F200" s="88"/>
      <c r="G200" s="87"/>
    </row>
    <row r="201" spans="1:7" ht="18.75" customHeight="1">
      <c r="A201" s="36"/>
      <c r="B201" s="90" t="s">
        <v>37</v>
      </c>
      <c r="C201" s="87">
        <v>432022</v>
      </c>
      <c r="D201" s="87"/>
      <c r="E201" s="87">
        <f>SUM(C201:D201)</f>
        <v>432022</v>
      </c>
      <c r="F201" s="88"/>
      <c r="G201" s="87"/>
    </row>
    <row r="202" spans="1:7" ht="13.5" customHeight="1">
      <c r="A202" s="36"/>
      <c r="B202" s="36"/>
      <c r="C202" s="43"/>
      <c r="D202" s="43"/>
      <c r="E202" s="43"/>
      <c r="F202" s="44"/>
      <c r="G202" s="43"/>
    </row>
    <row r="203" spans="1:7" ht="18.75" customHeight="1">
      <c r="A203" s="36"/>
      <c r="B203" s="90" t="s">
        <v>52</v>
      </c>
      <c r="C203" s="87">
        <v>14245</v>
      </c>
      <c r="D203" s="87"/>
      <c r="E203" s="87">
        <f>SUM(C203:D203)</f>
        <v>14245</v>
      </c>
      <c r="F203" s="88">
        <v>0.5</v>
      </c>
      <c r="G203" s="87">
        <v>2250</v>
      </c>
    </row>
    <row r="204" spans="1:7" ht="13.5" customHeight="1">
      <c r="A204" s="36"/>
      <c r="B204" s="90"/>
      <c r="C204" s="87"/>
      <c r="D204" s="87"/>
      <c r="E204" s="87"/>
      <c r="F204" s="88"/>
      <c r="G204" s="87"/>
    </row>
    <row r="205" spans="1:7" ht="33" customHeight="1">
      <c r="A205" s="36"/>
      <c r="B205" s="90" t="s">
        <v>78</v>
      </c>
      <c r="C205" s="87">
        <v>780</v>
      </c>
      <c r="D205" s="87"/>
      <c r="E205" s="87">
        <f>SUM(C205:D205)</f>
        <v>780</v>
      </c>
      <c r="F205" s="88"/>
      <c r="G205" s="87"/>
    </row>
    <row r="206" spans="1:7" ht="13.5" customHeight="1">
      <c r="A206" s="36"/>
      <c r="B206" s="90"/>
      <c r="C206" s="87"/>
      <c r="D206" s="87"/>
      <c r="E206" s="87"/>
      <c r="F206" s="88"/>
      <c r="G206" s="87"/>
    </row>
    <row r="207" spans="1:7" ht="18.75" customHeight="1">
      <c r="A207" s="36"/>
      <c r="B207" s="90" t="s">
        <v>32</v>
      </c>
      <c r="C207" s="87">
        <v>7000</v>
      </c>
      <c r="D207" s="87"/>
      <c r="E207" s="87">
        <f>SUM(C207:D207)</f>
        <v>7000</v>
      </c>
      <c r="F207" s="88"/>
      <c r="G207" s="87"/>
    </row>
    <row r="208" spans="1:7" ht="13.5" customHeight="1">
      <c r="A208" s="36"/>
      <c r="B208" s="36"/>
      <c r="C208" s="43"/>
      <c r="D208" s="43"/>
      <c r="E208" s="43"/>
      <c r="F208" s="44"/>
      <c r="G208" s="43"/>
    </row>
    <row r="209" spans="1:7" ht="18.75" customHeight="1">
      <c r="A209" s="36"/>
      <c r="B209" s="90" t="s">
        <v>39</v>
      </c>
      <c r="C209" s="87">
        <v>20000</v>
      </c>
      <c r="D209" s="87"/>
      <c r="E209" s="87">
        <f>SUM(C209:D209)</f>
        <v>20000</v>
      </c>
      <c r="F209" s="88"/>
      <c r="G209" s="87"/>
    </row>
    <row r="210" spans="1:7" ht="13.5" customHeight="1">
      <c r="A210" s="55"/>
      <c r="B210" s="108"/>
      <c r="C210" s="87"/>
      <c r="D210" s="87"/>
      <c r="E210" s="87"/>
      <c r="F210" s="88"/>
      <c r="G210" s="87"/>
    </row>
    <row r="211" spans="1:7" ht="18.75" customHeight="1">
      <c r="A211" s="36"/>
      <c r="B211" s="90" t="s">
        <v>40</v>
      </c>
      <c r="C211" s="87">
        <v>19285</v>
      </c>
      <c r="D211" s="87"/>
      <c r="E211" s="87">
        <f>SUM(C211:D211)</f>
        <v>19285</v>
      </c>
      <c r="F211" s="88"/>
      <c r="G211" s="87"/>
    </row>
    <row r="212" spans="1:7" ht="13.5" customHeight="1">
      <c r="A212" s="55"/>
      <c r="B212" s="90"/>
      <c r="C212" s="87"/>
      <c r="D212" s="87"/>
      <c r="E212" s="87"/>
      <c r="F212" s="88"/>
      <c r="G212" s="87"/>
    </row>
    <row r="213" spans="1:7" ht="18.75" customHeight="1">
      <c r="A213" s="36"/>
      <c r="B213" s="90" t="s">
        <v>118</v>
      </c>
      <c r="C213" s="87">
        <v>46789</v>
      </c>
      <c r="D213" s="87"/>
      <c r="E213" s="87">
        <f>SUM(C213:D213)</f>
        <v>46789</v>
      </c>
      <c r="F213" s="88">
        <v>2.4</v>
      </c>
      <c r="G213" s="87">
        <v>11160</v>
      </c>
    </row>
    <row r="214" spans="1:7" ht="13.5" customHeight="1">
      <c r="A214" s="24"/>
      <c r="B214" s="24"/>
      <c r="C214" s="56"/>
      <c r="D214" s="56"/>
      <c r="E214" s="56"/>
      <c r="F214" s="56"/>
      <c r="G214" s="56"/>
    </row>
    <row r="215" spans="1:8" ht="18.75" customHeight="1">
      <c r="A215" s="86"/>
      <c r="B215" s="90" t="s">
        <v>43</v>
      </c>
      <c r="C215" s="87">
        <v>806368</v>
      </c>
      <c r="D215" s="87"/>
      <c r="E215" s="87">
        <f>SUM(C215:D215)</f>
        <v>806368</v>
      </c>
      <c r="F215" s="88"/>
      <c r="G215" s="87"/>
      <c r="H215" s="84"/>
    </row>
    <row r="216" spans="1:8" ht="13.5" customHeight="1">
      <c r="A216" s="84"/>
      <c r="B216" s="84"/>
      <c r="C216" s="109"/>
      <c r="D216" s="109"/>
      <c r="E216" s="109"/>
      <c r="F216" s="109"/>
      <c r="G216" s="109"/>
      <c r="H216" s="84"/>
    </row>
    <row r="217" spans="1:8" ht="18.75" customHeight="1">
      <c r="A217" s="86"/>
      <c r="B217" s="90" t="s">
        <v>34</v>
      </c>
      <c r="C217" s="87">
        <v>1000000</v>
      </c>
      <c r="D217" s="87"/>
      <c r="E217" s="87">
        <f>SUM(C217:D217)</f>
        <v>1000000</v>
      </c>
      <c r="F217" s="88"/>
      <c r="G217" s="87"/>
      <c r="H217" s="84"/>
    </row>
    <row r="218" spans="1:8" ht="13.5" customHeight="1">
      <c r="A218" s="84"/>
      <c r="B218" s="84"/>
      <c r="C218" s="109"/>
      <c r="D218" s="109"/>
      <c r="E218" s="109"/>
      <c r="F218" s="109"/>
      <c r="G218" s="109"/>
      <c r="H218" s="84"/>
    </row>
    <row r="219" spans="1:8" ht="18.75" customHeight="1">
      <c r="A219" s="86"/>
      <c r="B219" s="90" t="s">
        <v>44</v>
      </c>
      <c r="C219" s="87">
        <v>50000</v>
      </c>
      <c r="D219" s="87"/>
      <c r="E219" s="87">
        <f>SUM(C219:D219)</f>
        <v>50000</v>
      </c>
      <c r="F219" s="88"/>
      <c r="G219" s="87"/>
      <c r="H219" s="84"/>
    </row>
    <row r="220" spans="1:8" ht="13.5" customHeight="1">
      <c r="A220" s="84"/>
      <c r="B220" s="84"/>
      <c r="C220" s="109"/>
      <c r="D220" s="109"/>
      <c r="E220" s="109"/>
      <c r="F220" s="109"/>
      <c r="G220" s="109"/>
      <c r="H220" s="84"/>
    </row>
    <row r="221" spans="1:8" ht="18.75" customHeight="1">
      <c r="A221" s="86"/>
      <c r="B221" s="90" t="s">
        <v>46</v>
      </c>
      <c r="C221" s="87">
        <v>39976</v>
      </c>
      <c r="D221" s="87"/>
      <c r="E221" s="87">
        <f>SUM(C221:D221)</f>
        <v>39976</v>
      </c>
      <c r="F221" s="88">
        <v>0.4</v>
      </c>
      <c r="G221" s="87">
        <v>4236</v>
      </c>
      <c r="H221" s="84"/>
    </row>
    <row r="222" spans="1:8" ht="13.5" customHeight="1">
      <c r="A222" s="84"/>
      <c r="B222" s="84"/>
      <c r="C222" s="109"/>
      <c r="D222" s="109"/>
      <c r="E222" s="109"/>
      <c r="F222" s="109"/>
      <c r="G222" s="109"/>
      <c r="H222" s="84"/>
    </row>
    <row r="223" spans="1:8" ht="18.75" customHeight="1">
      <c r="A223" s="86"/>
      <c r="B223" s="90" t="s">
        <v>47</v>
      </c>
      <c r="C223" s="87">
        <v>12501</v>
      </c>
      <c r="D223" s="87"/>
      <c r="E223" s="87">
        <f>SUM(C223:D223)</f>
        <v>12501</v>
      </c>
      <c r="F223" s="88"/>
      <c r="G223" s="87"/>
      <c r="H223" s="84"/>
    </row>
    <row r="224" spans="1:7" ht="11.25" customHeight="1">
      <c r="A224" s="57"/>
      <c r="B224" s="110"/>
      <c r="C224" s="111"/>
      <c r="D224" s="111"/>
      <c r="E224" s="111"/>
      <c r="F224" s="112"/>
      <c r="G224" s="111"/>
    </row>
    <row r="225" spans="1:7" ht="18.75" customHeight="1">
      <c r="A225" s="36"/>
      <c r="B225" s="90" t="s">
        <v>119</v>
      </c>
      <c r="C225" s="87"/>
      <c r="D225" s="87">
        <v>12152</v>
      </c>
      <c r="E225" s="87">
        <f>SUM(C225:D225)</f>
        <v>12152</v>
      </c>
      <c r="F225" s="88"/>
      <c r="G225" s="87"/>
    </row>
    <row r="226" spans="1:7" ht="7.5" customHeight="1">
      <c r="A226" s="60"/>
      <c r="B226" s="60"/>
      <c r="C226" s="61"/>
      <c r="D226" s="61"/>
      <c r="E226" s="61"/>
      <c r="F226" s="61"/>
      <c r="G226" s="61"/>
    </row>
    <row r="227" spans="1:37" s="31" customFormat="1" ht="30" customHeight="1">
      <c r="A227" s="96" t="s">
        <v>120</v>
      </c>
      <c r="B227" s="97"/>
      <c r="C227" s="97"/>
      <c r="D227" s="97"/>
      <c r="E227" s="97"/>
      <c r="F227" s="97"/>
      <c r="G227" s="97"/>
      <c r="W227" s="32"/>
      <c r="X227" s="33"/>
      <c r="Y227" s="5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</row>
    <row r="228" spans="1:36" s="18" customFormat="1" ht="20.25" customHeight="1">
      <c r="A228" s="98"/>
      <c r="B228" s="98"/>
      <c r="C228" s="98"/>
      <c r="D228" s="98"/>
      <c r="E228" s="98"/>
      <c r="F228" s="99" t="s">
        <v>121</v>
      </c>
      <c r="G228" s="100"/>
      <c r="V228" s="19"/>
      <c r="W228" s="20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s="18" customFormat="1" ht="16.5" customHeight="1">
      <c r="A229" s="62"/>
      <c r="B229" s="63"/>
      <c r="C229" s="64" t="s">
        <v>122</v>
      </c>
      <c r="D229" s="65"/>
      <c r="E229" s="66"/>
      <c r="F229" s="67" t="s">
        <v>123</v>
      </c>
      <c r="G229" s="68"/>
      <c r="V229" s="21"/>
      <c r="W229" s="20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s="18" customFormat="1" ht="16.5" customHeight="1">
      <c r="A230" s="70" t="s">
        <v>124</v>
      </c>
      <c r="B230" s="71" t="s">
        <v>0</v>
      </c>
      <c r="C230" s="72" t="s">
        <v>1</v>
      </c>
      <c r="D230" s="72" t="s">
        <v>125</v>
      </c>
      <c r="E230" s="119" t="s">
        <v>126</v>
      </c>
      <c r="F230" s="73" t="s">
        <v>127</v>
      </c>
      <c r="G230" s="74"/>
      <c r="V230" s="21"/>
      <c r="W230" s="20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s="18" customFormat="1" ht="16.5" customHeight="1">
      <c r="A231" s="75"/>
      <c r="B231" s="76"/>
      <c r="C231" s="77" t="s">
        <v>2</v>
      </c>
      <c r="D231" s="77" t="s">
        <v>128</v>
      </c>
      <c r="E231" s="120"/>
      <c r="F231" s="78" t="s">
        <v>3</v>
      </c>
      <c r="G231" s="79" t="s">
        <v>129</v>
      </c>
      <c r="V231" s="21"/>
      <c r="W231" s="2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7" ht="13.5" customHeight="1">
      <c r="A232" s="58"/>
      <c r="B232" s="58"/>
      <c r="C232" s="59"/>
      <c r="D232" s="59"/>
      <c r="E232" s="59"/>
      <c r="F232" s="59"/>
      <c r="G232" s="59"/>
    </row>
    <row r="233" spans="1:7" ht="18.75" customHeight="1">
      <c r="A233" s="86"/>
      <c r="B233" s="90" t="s">
        <v>49</v>
      </c>
      <c r="C233" s="87">
        <v>461358</v>
      </c>
      <c r="D233" s="87">
        <v>-191000</v>
      </c>
      <c r="E233" s="87">
        <f>SUM(C233:D233)</f>
        <v>270358</v>
      </c>
      <c r="F233" s="88"/>
      <c r="G233" s="87"/>
    </row>
    <row r="234" spans="1:7" ht="13.5" customHeight="1">
      <c r="A234" s="113"/>
      <c r="B234" s="113"/>
      <c r="C234" s="114"/>
      <c r="D234" s="114"/>
      <c r="E234" s="114"/>
      <c r="F234" s="114"/>
      <c r="G234" s="114"/>
    </row>
    <row r="235" spans="1:7" ht="18.75" customHeight="1">
      <c r="A235" s="86"/>
      <c r="B235" s="90" t="s">
        <v>50</v>
      </c>
      <c r="C235" s="87">
        <v>142071</v>
      </c>
      <c r="D235" s="87"/>
      <c r="E235" s="87">
        <f>SUM(C235:D235)</f>
        <v>142071</v>
      </c>
      <c r="F235" s="88">
        <v>1</v>
      </c>
      <c r="G235" s="87">
        <v>51979</v>
      </c>
    </row>
    <row r="236" spans="1:7" ht="10.5" customHeight="1">
      <c r="A236" s="86"/>
      <c r="B236" s="90"/>
      <c r="C236" s="87"/>
      <c r="D236" s="87"/>
      <c r="E236" s="87"/>
      <c r="F236" s="88"/>
      <c r="G236" s="87"/>
    </row>
    <row r="237" spans="1:7" ht="32.25" customHeight="1">
      <c r="A237" s="86"/>
      <c r="B237" s="90" t="s">
        <v>130</v>
      </c>
      <c r="C237" s="87">
        <v>27000</v>
      </c>
      <c r="D237" s="87"/>
      <c r="E237" s="87">
        <f>SUM(C237:D237)</f>
        <v>27000</v>
      </c>
      <c r="F237" s="88"/>
      <c r="G237" s="87"/>
    </row>
    <row r="238" spans="1:7" ht="12" customHeight="1">
      <c r="A238" s="113"/>
      <c r="B238" s="113"/>
      <c r="C238" s="114"/>
      <c r="D238" s="114"/>
      <c r="E238" s="114"/>
      <c r="F238" s="114"/>
      <c r="G238" s="114"/>
    </row>
    <row r="239" spans="1:7" ht="32.25" customHeight="1">
      <c r="A239" s="86"/>
      <c r="B239" s="90" t="s">
        <v>131</v>
      </c>
      <c r="C239" s="87">
        <v>3300</v>
      </c>
      <c r="D239" s="87"/>
      <c r="E239" s="87">
        <f>SUM(C239:D239)</f>
        <v>3300</v>
      </c>
      <c r="F239" s="88"/>
      <c r="G239" s="87"/>
    </row>
    <row r="240" spans="1:7" ht="12" customHeight="1">
      <c r="A240" s="113"/>
      <c r="B240" s="113"/>
      <c r="C240" s="114"/>
      <c r="D240" s="114"/>
      <c r="E240" s="114"/>
      <c r="F240" s="114"/>
      <c r="G240" s="114"/>
    </row>
    <row r="241" spans="1:7" ht="18" customHeight="1">
      <c r="A241" s="86"/>
      <c r="B241" s="90" t="s">
        <v>51</v>
      </c>
      <c r="C241" s="87">
        <v>592</v>
      </c>
      <c r="D241" s="87"/>
      <c r="E241" s="87">
        <f>SUM(C241:D241)</f>
        <v>592</v>
      </c>
      <c r="F241" s="88">
        <v>1.3</v>
      </c>
      <c r="G241" s="87">
        <v>77</v>
      </c>
    </row>
    <row r="242" spans="1:7" ht="12" customHeight="1">
      <c r="A242" s="58"/>
      <c r="B242" s="58"/>
      <c r="C242" s="59"/>
      <c r="D242" s="59"/>
      <c r="E242" s="59"/>
      <c r="F242" s="59"/>
      <c r="G242" s="59"/>
    </row>
    <row r="243" spans="1:7" ht="23.25" customHeight="1">
      <c r="A243" s="90" t="s">
        <v>133</v>
      </c>
      <c r="B243" s="91"/>
      <c r="C243" s="87">
        <f>+C245</f>
        <v>49000</v>
      </c>
      <c r="D243" s="87"/>
      <c r="E243" s="87">
        <f>+E245</f>
        <v>49000</v>
      </c>
      <c r="F243" s="87"/>
      <c r="G243" s="87">
        <f>+G245</f>
        <v>804</v>
      </c>
    </row>
    <row r="244" spans="1:7" ht="13.5" customHeight="1">
      <c r="A244" s="36"/>
      <c r="B244" s="36"/>
      <c r="C244" s="43"/>
      <c r="D244" s="43"/>
      <c r="E244" s="43"/>
      <c r="F244" s="44"/>
      <c r="G244" s="43"/>
    </row>
    <row r="245" spans="1:7" ht="18.75" customHeight="1">
      <c r="A245" s="36"/>
      <c r="B245" s="90" t="s">
        <v>143</v>
      </c>
      <c r="C245" s="87">
        <v>49000</v>
      </c>
      <c r="D245" s="87"/>
      <c r="E245" s="87">
        <f>SUM(C245:D245)</f>
        <v>49000</v>
      </c>
      <c r="F245" s="88"/>
      <c r="G245" s="87">
        <v>804</v>
      </c>
    </row>
    <row r="246" spans="1:7" ht="13.5" customHeight="1">
      <c r="A246" s="36"/>
      <c r="B246" s="86"/>
      <c r="C246" s="87"/>
      <c r="D246" s="87"/>
      <c r="E246" s="87"/>
      <c r="F246" s="88"/>
      <c r="G246" s="87"/>
    </row>
    <row r="247" spans="1:7" ht="18" customHeight="1">
      <c r="A247" s="80" t="s">
        <v>6</v>
      </c>
      <c r="B247" s="81"/>
      <c r="C247" s="82">
        <f>+C249+C257</f>
        <v>4101061</v>
      </c>
      <c r="D247" s="82"/>
      <c r="E247" s="82">
        <f>+E249+E257</f>
        <v>4101061</v>
      </c>
      <c r="F247" s="82"/>
      <c r="G247" s="82">
        <f>+G249+G257</f>
        <v>17217</v>
      </c>
    </row>
    <row r="248" spans="1:7" ht="12" customHeight="1">
      <c r="A248" s="113"/>
      <c r="B248" s="113"/>
      <c r="C248" s="114"/>
      <c r="D248" s="114"/>
      <c r="E248" s="114"/>
      <c r="F248" s="114"/>
      <c r="G248" s="114"/>
    </row>
    <row r="249" spans="1:7" ht="18" customHeight="1">
      <c r="A249" s="90" t="s">
        <v>12</v>
      </c>
      <c r="B249" s="91"/>
      <c r="C249" s="87">
        <f>SUM(C251:C255)</f>
        <v>100500</v>
      </c>
      <c r="D249" s="87"/>
      <c r="E249" s="87">
        <f>SUM(E251:E255)</f>
        <v>100500</v>
      </c>
      <c r="F249" s="88"/>
      <c r="G249" s="87">
        <f>SUM(G251:G255)</f>
        <v>17041</v>
      </c>
    </row>
    <row r="250" spans="1:7" ht="12" customHeight="1">
      <c r="A250" s="113"/>
      <c r="B250" s="113"/>
      <c r="C250" s="114"/>
      <c r="D250" s="114"/>
      <c r="E250" s="114"/>
      <c r="F250" s="114"/>
      <c r="G250" s="114"/>
    </row>
    <row r="251" spans="1:7" ht="18" customHeight="1">
      <c r="A251" s="86"/>
      <c r="B251" s="90" t="s">
        <v>39</v>
      </c>
      <c r="C251" s="87">
        <v>15000</v>
      </c>
      <c r="D251" s="87"/>
      <c r="E251" s="87">
        <v>15000</v>
      </c>
      <c r="F251" s="88"/>
      <c r="G251" s="87"/>
    </row>
    <row r="252" spans="1:7" ht="12" customHeight="1">
      <c r="A252" s="113"/>
      <c r="B252" s="113"/>
      <c r="C252" s="114"/>
      <c r="D252" s="114"/>
      <c r="E252" s="114"/>
      <c r="F252" s="114"/>
      <c r="G252" s="114"/>
    </row>
    <row r="253" spans="1:7" ht="18" customHeight="1">
      <c r="A253" s="86"/>
      <c r="B253" s="90" t="s">
        <v>53</v>
      </c>
      <c r="C253" s="87">
        <v>40000</v>
      </c>
      <c r="D253" s="87"/>
      <c r="E253" s="87">
        <v>40000</v>
      </c>
      <c r="F253" s="88"/>
      <c r="G253" s="87">
        <v>6121</v>
      </c>
    </row>
    <row r="254" spans="1:7" ht="12" customHeight="1">
      <c r="A254" s="113"/>
      <c r="B254" s="113"/>
      <c r="C254" s="114"/>
      <c r="D254" s="114"/>
      <c r="E254" s="114"/>
      <c r="F254" s="114"/>
      <c r="G254" s="114"/>
    </row>
    <row r="255" spans="1:7" ht="18" customHeight="1">
      <c r="A255" s="86"/>
      <c r="B255" s="90" t="s">
        <v>33</v>
      </c>
      <c r="C255" s="87">
        <v>45500</v>
      </c>
      <c r="D255" s="87"/>
      <c r="E255" s="87">
        <v>45500</v>
      </c>
      <c r="F255" s="88">
        <v>2.4</v>
      </c>
      <c r="G255" s="87">
        <v>10920</v>
      </c>
    </row>
    <row r="256" spans="1:7" ht="12" customHeight="1">
      <c r="A256" s="113"/>
      <c r="B256" s="113"/>
      <c r="C256" s="114"/>
      <c r="D256" s="114"/>
      <c r="E256" s="114"/>
      <c r="F256" s="114"/>
      <c r="G256" s="114"/>
    </row>
    <row r="257" spans="1:7" ht="18" customHeight="1">
      <c r="A257" s="115" t="s">
        <v>80</v>
      </c>
      <c r="B257" s="91"/>
      <c r="C257" s="87">
        <f>SUM(C259:C261)</f>
        <v>4000561</v>
      </c>
      <c r="D257" s="87"/>
      <c r="E257" s="87">
        <f>SUM(E259:E261)</f>
        <v>4000561</v>
      </c>
      <c r="F257" s="88"/>
      <c r="G257" s="87">
        <f>SUM(G259:G261)</f>
        <v>176</v>
      </c>
    </row>
    <row r="258" spans="1:7" ht="12" customHeight="1">
      <c r="A258" s="113"/>
      <c r="B258" s="113"/>
      <c r="C258" s="114"/>
      <c r="D258" s="114"/>
      <c r="E258" s="114"/>
      <c r="F258" s="114"/>
      <c r="G258" s="114"/>
    </row>
    <row r="259" spans="1:7" ht="18" customHeight="1">
      <c r="A259" s="86"/>
      <c r="B259" s="90" t="s">
        <v>36</v>
      </c>
      <c r="C259" s="87">
        <v>561</v>
      </c>
      <c r="D259" s="87"/>
      <c r="E259" s="87">
        <v>561</v>
      </c>
      <c r="F259" s="88">
        <v>0.5</v>
      </c>
      <c r="G259" s="87">
        <v>176</v>
      </c>
    </row>
    <row r="260" spans="1:7" ht="12" customHeight="1">
      <c r="A260" s="113"/>
      <c r="B260" s="113"/>
      <c r="C260" s="114"/>
      <c r="D260" s="114"/>
      <c r="E260" s="114"/>
      <c r="F260" s="114"/>
      <c r="G260" s="114"/>
    </row>
    <row r="261" spans="1:7" ht="18" customHeight="1">
      <c r="A261" s="86"/>
      <c r="B261" s="90" t="s">
        <v>54</v>
      </c>
      <c r="C261" s="87">
        <v>4000000</v>
      </c>
      <c r="D261" s="87"/>
      <c r="E261" s="87">
        <v>4000000</v>
      </c>
      <c r="F261" s="88"/>
      <c r="G261" s="87"/>
    </row>
    <row r="262" spans="1:7" ht="12" customHeight="1">
      <c r="A262" s="58"/>
      <c r="B262" s="58"/>
      <c r="C262" s="59"/>
      <c r="D262" s="59"/>
      <c r="E262" s="59"/>
      <c r="F262" s="59"/>
      <c r="G262" s="59"/>
    </row>
    <row r="263" spans="1:7" ht="20.25" customHeight="1">
      <c r="A263" s="39"/>
      <c r="B263" s="40"/>
      <c r="C263" s="41"/>
      <c r="D263" s="41"/>
      <c r="E263" s="41"/>
      <c r="F263" s="42"/>
      <c r="G263" s="41"/>
    </row>
    <row r="264" spans="1:7" ht="12" customHeight="1">
      <c r="A264" s="58"/>
      <c r="B264" s="58"/>
      <c r="C264" s="59"/>
      <c r="D264" s="59"/>
      <c r="E264" s="59"/>
      <c r="F264" s="59"/>
      <c r="G264" s="59"/>
    </row>
    <row r="265" spans="1:7" ht="18.75" customHeight="1">
      <c r="A265" s="45"/>
      <c r="B265" s="45"/>
      <c r="C265" s="43"/>
      <c r="D265" s="43"/>
      <c r="E265" s="43"/>
      <c r="F265" s="44"/>
      <c r="G265" s="43"/>
    </row>
    <row r="266" spans="1:7" ht="12" customHeight="1">
      <c r="A266" s="58"/>
      <c r="B266" s="58"/>
      <c r="C266" s="59"/>
      <c r="D266" s="59"/>
      <c r="E266" s="59"/>
      <c r="F266" s="59"/>
      <c r="G266" s="59"/>
    </row>
    <row r="267" spans="1:7" ht="18" customHeight="1">
      <c r="A267" s="36"/>
      <c r="B267" s="45"/>
      <c r="C267" s="43"/>
      <c r="D267" s="43"/>
      <c r="E267" s="43"/>
      <c r="F267" s="44"/>
      <c r="G267" s="43"/>
    </row>
    <row r="268" spans="1:7" ht="12" customHeight="1">
      <c r="A268" s="58"/>
      <c r="B268" s="58"/>
      <c r="C268" s="59"/>
      <c r="D268" s="59"/>
      <c r="E268" s="59"/>
      <c r="F268" s="59"/>
      <c r="G268" s="59"/>
    </row>
    <row r="269" spans="1:7" s="84" customFormat="1" ht="16.5">
      <c r="A269" s="116" t="s">
        <v>55</v>
      </c>
      <c r="B269" s="117"/>
      <c r="C269" s="118">
        <f>+C7+C13+C121+C247</f>
        <v>86262656</v>
      </c>
      <c r="D269" s="118">
        <f>+D7+D13+D121+D247</f>
        <v>13233231</v>
      </c>
      <c r="E269" s="118">
        <f>+E7+E13+E121+E247</f>
        <v>99495887</v>
      </c>
      <c r="F269" s="118"/>
      <c r="G269" s="118">
        <f>+G7+G13+G121+G247</f>
        <v>5633383</v>
      </c>
    </row>
    <row r="270" spans="1:7" ht="15" customHeight="1">
      <c r="A270" s="101" t="s">
        <v>136</v>
      </c>
      <c r="B270" s="22"/>
      <c r="C270" s="22"/>
      <c r="D270" s="22"/>
      <c r="E270" s="22"/>
      <c r="F270" s="22"/>
      <c r="G270" s="22"/>
    </row>
    <row r="271" spans="1:7" ht="15" customHeight="1">
      <c r="A271" s="101" t="s">
        <v>137</v>
      </c>
      <c r="B271" s="22"/>
      <c r="C271" s="22"/>
      <c r="D271" s="22"/>
      <c r="E271" s="22"/>
      <c r="F271" s="22"/>
      <c r="G271" s="22"/>
    </row>
    <row r="272" spans="1:7" ht="15" customHeight="1">
      <c r="A272" s="101" t="s">
        <v>138</v>
      </c>
      <c r="B272" s="22"/>
      <c r="C272" s="22"/>
      <c r="D272" s="22"/>
      <c r="E272" s="22"/>
      <c r="F272" s="22"/>
      <c r="G272" s="22"/>
    </row>
    <row r="273" spans="1:7" ht="16.5">
      <c r="A273" s="27"/>
      <c r="B273" s="27"/>
      <c r="C273" s="28"/>
      <c r="D273" s="28"/>
      <c r="E273" s="28"/>
      <c r="F273" s="28"/>
      <c r="G273" s="28"/>
    </row>
    <row r="274" spans="1:7" ht="16.5">
      <c r="A274" s="27"/>
      <c r="B274" s="27"/>
      <c r="C274" s="28"/>
      <c r="D274" s="28"/>
      <c r="E274" s="28"/>
      <c r="F274" s="28"/>
      <c r="G274" s="28"/>
    </row>
    <row r="275" spans="1:7" ht="16.5">
      <c r="A275" s="27"/>
      <c r="B275" s="27"/>
      <c r="C275" s="28"/>
      <c r="D275" s="28"/>
      <c r="E275" s="28"/>
      <c r="F275" s="28"/>
      <c r="G275" s="28"/>
    </row>
    <row r="276" spans="1:7" ht="16.5">
      <c r="A276" s="27"/>
      <c r="B276" s="27"/>
      <c r="C276" s="28"/>
      <c r="D276" s="28"/>
      <c r="E276" s="28"/>
      <c r="F276" s="28"/>
      <c r="G276" s="28"/>
    </row>
    <row r="277" spans="1:7" ht="16.5">
      <c r="A277" s="27"/>
      <c r="B277" s="27"/>
      <c r="C277" s="28"/>
      <c r="D277" s="28"/>
      <c r="E277" s="28"/>
      <c r="F277" s="28"/>
      <c r="G277" s="28"/>
    </row>
    <row r="278" spans="1:7" ht="16.5">
      <c r="A278" s="27"/>
      <c r="B278" s="27"/>
      <c r="C278" s="28"/>
      <c r="D278" s="28"/>
      <c r="E278" s="28"/>
      <c r="F278" s="28"/>
      <c r="G278" s="28"/>
    </row>
    <row r="279" spans="1:7" ht="16.5">
      <c r="A279" s="27"/>
      <c r="B279" s="27"/>
      <c r="C279" s="28"/>
      <c r="D279" s="28"/>
      <c r="E279" s="28"/>
      <c r="F279" s="28"/>
      <c r="G279" s="28"/>
    </row>
    <row r="280" spans="1:7" ht="16.5">
      <c r="A280" s="27"/>
      <c r="B280" s="27"/>
      <c r="C280" s="28"/>
      <c r="D280" s="28"/>
      <c r="E280" s="28"/>
      <c r="F280" s="28"/>
      <c r="G280" s="28"/>
    </row>
    <row r="281" spans="1:7" ht="16.5">
      <c r="A281" s="27"/>
      <c r="B281" s="27"/>
      <c r="C281" s="28"/>
      <c r="D281" s="28"/>
      <c r="E281" s="28"/>
      <c r="F281" s="28"/>
      <c r="G281" s="28"/>
    </row>
    <row r="282" spans="1:7" ht="16.5">
      <c r="A282" s="27"/>
      <c r="B282" s="27"/>
      <c r="C282" s="28"/>
      <c r="D282" s="28"/>
      <c r="E282" s="28"/>
      <c r="F282" s="28"/>
      <c r="G282" s="28"/>
    </row>
    <row r="283" spans="1:7" ht="16.5">
      <c r="A283" s="27"/>
      <c r="B283" s="27"/>
      <c r="C283" s="28"/>
      <c r="D283" s="28"/>
      <c r="E283" s="28"/>
      <c r="F283" s="28"/>
      <c r="G283" s="28"/>
    </row>
    <row r="284" spans="1:7" ht="16.5">
      <c r="A284" s="27"/>
      <c r="B284" s="27"/>
      <c r="C284" s="28"/>
      <c r="D284" s="28"/>
      <c r="E284" s="28"/>
      <c r="F284" s="28"/>
      <c r="G284" s="28"/>
    </row>
    <row r="285" spans="1:7" ht="16.5">
      <c r="A285" s="27"/>
      <c r="B285" s="27"/>
      <c r="C285" s="28"/>
      <c r="D285" s="28"/>
      <c r="E285" s="28"/>
      <c r="F285" s="28"/>
      <c r="G285" s="28"/>
    </row>
    <row r="286" spans="1:7" ht="16.5">
      <c r="A286" s="27"/>
      <c r="B286" s="27"/>
      <c r="C286" s="28"/>
      <c r="D286" s="28"/>
      <c r="E286" s="28"/>
      <c r="F286" s="28"/>
      <c r="G286" s="28"/>
    </row>
    <row r="287" spans="1:7" ht="16.5">
      <c r="A287" s="27"/>
      <c r="B287" s="27"/>
      <c r="C287" s="28"/>
      <c r="D287" s="28"/>
      <c r="E287" s="28"/>
      <c r="F287" s="28"/>
      <c r="G287" s="28"/>
    </row>
    <row r="288" spans="1:7" ht="16.5">
      <c r="A288" s="27"/>
      <c r="B288" s="27"/>
      <c r="C288" s="28"/>
      <c r="D288" s="28"/>
      <c r="E288" s="28"/>
      <c r="F288" s="28"/>
      <c r="G288" s="28"/>
    </row>
    <row r="289" spans="1:7" ht="16.5">
      <c r="A289" s="27"/>
      <c r="B289" s="27"/>
      <c r="C289" s="28"/>
      <c r="D289" s="28"/>
      <c r="E289" s="28"/>
      <c r="F289" s="28"/>
      <c r="G289" s="28"/>
    </row>
    <row r="290" spans="1:7" ht="16.5">
      <c r="A290" s="27"/>
      <c r="B290" s="27"/>
      <c r="C290" s="28"/>
      <c r="D290" s="28"/>
      <c r="E290" s="28"/>
      <c r="F290" s="28"/>
      <c r="G290" s="28"/>
    </row>
    <row r="291" spans="1:7" ht="16.5">
      <c r="A291" s="27"/>
      <c r="B291" s="27"/>
      <c r="C291" s="28"/>
      <c r="D291" s="28"/>
      <c r="E291" s="28"/>
      <c r="F291" s="28"/>
      <c r="G291" s="28"/>
    </row>
    <row r="292" spans="1:7" ht="16.5">
      <c r="A292" s="27"/>
      <c r="B292" s="27"/>
      <c r="C292" s="28"/>
      <c r="D292" s="28"/>
      <c r="E292" s="28"/>
      <c r="F292" s="28"/>
      <c r="G292" s="28"/>
    </row>
    <row r="293" spans="1:7" ht="16.5">
      <c r="A293" s="27"/>
      <c r="B293" s="27"/>
      <c r="C293" s="28"/>
      <c r="D293" s="28"/>
      <c r="E293" s="28"/>
      <c r="F293" s="28"/>
      <c r="G293" s="28"/>
    </row>
    <row r="294" spans="1:7" ht="16.5">
      <c r="A294" s="27"/>
      <c r="B294" s="27"/>
      <c r="C294" s="28"/>
      <c r="D294" s="28"/>
      <c r="E294" s="28"/>
      <c r="F294" s="28"/>
      <c r="G294" s="28"/>
    </row>
    <row r="295" spans="1:7" ht="16.5">
      <c r="A295" s="27"/>
      <c r="B295" s="27"/>
      <c r="C295" s="28"/>
      <c r="D295" s="28"/>
      <c r="E295" s="28"/>
      <c r="F295" s="28"/>
      <c r="G295" s="28"/>
    </row>
    <row r="296" spans="1:7" ht="16.5">
      <c r="A296" s="27"/>
      <c r="B296" s="27"/>
      <c r="C296" s="28"/>
      <c r="D296" s="28"/>
      <c r="E296" s="28"/>
      <c r="F296" s="28"/>
      <c r="G296" s="28"/>
    </row>
    <row r="297" spans="1:7" ht="16.5">
      <c r="A297" s="27"/>
      <c r="B297" s="27"/>
      <c r="C297" s="28"/>
      <c r="D297" s="28"/>
      <c r="E297" s="28"/>
      <c r="F297" s="28"/>
      <c r="G297" s="28"/>
    </row>
    <row r="298" spans="1:7" ht="16.5">
      <c r="A298" s="27"/>
      <c r="B298" s="27"/>
      <c r="C298" s="28"/>
      <c r="D298" s="28"/>
      <c r="E298" s="28"/>
      <c r="F298" s="28"/>
      <c r="G298" s="28"/>
    </row>
    <row r="299" spans="1:7" ht="16.5">
      <c r="A299" s="27"/>
      <c r="B299" s="27"/>
      <c r="C299" s="28"/>
      <c r="D299" s="28"/>
      <c r="E299" s="28"/>
      <c r="F299" s="28"/>
      <c r="G299" s="28"/>
    </row>
    <row r="300" spans="1:7" ht="16.5">
      <c r="A300" s="27"/>
      <c r="B300" s="27"/>
      <c r="C300" s="28"/>
      <c r="D300" s="28"/>
      <c r="E300" s="28"/>
      <c r="F300" s="28"/>
      <c r="G300" s="28"/>
    </row>
    <row r="301" spans="1:7" ht="16.5">
      <c r="A301" s="27"/>
      <c r="B301" s="27"/>
      <c r="C301" s="28"/>
      <c r="D301" s="28"/>
      <c r="E301" s="28"/>
      <c r="F301" s="28"/>
      <c r="G301" s="28"/>
    </row>
    <row r="302" spans="1:7" ht="16.5">
      <c r="A302" s="27"/>
      <c r="B302" s="27"/>
      <c r="C302" s="28"/>
      <c r="D302" s="28"/>
      <c r="E302" s="28"/>
      <c r="F302" s="28"/>
      <c r="G302" s="28"/>
    </row>
    <row r="303" spans="1:7" ht="16.5">
      <c r="A303" s="27"/>
      <c r="B303" s="27"/>
      <c r="C303" s="28"/>
      <c r="D303" s="28"/>
      <c r="E303" s="28"/>
      <c r="F303" s="28"/>
      <c r="G303" s="28"/>
    </row>
    <row r="304" spans="1:7" ht="16.5">
      <c r="A304" s="27"/>
      <c r="B304" s="27"/>
      <c r="C304" s="28"/>
      <c r="D304" s="28"/>
      <c r="E304" s="28"/>
      <c r="F304" s="28"/>
      <c r="G304" s="28"/>
    </row>
    <row r="305" spans="1:7" ht="16.5">
      <c r="A305" s="27"/>
      <c r="B305" s="27"/>
      <c r="C305" s="28"/>
      <c r="D305" s="28"/>
      <c r="E305" s="28"/>
      <c r="F305" s="28"/>
      <c r="G305" s="28"/>
    </row>
    <row r="306" spans="1:7" ht="16.5">
      <c r="A306" s="27"/>
      <c r="B306" s="27"/>
      <c r="C306" s="28"/>
      <c r="D306" s="28"/>
      <c r="E306" s="28"/>
      <c r="F306" s="28"/>
      <c r="G306" s="28"/>
    </row>
    <row r="307" spans="1:7" ht="16.5">
      <c r="A307" s="27"/>
      <c r="B307" s="27"/>
      <c r="C307" s="28"/>
      <c r="D307" s="28"/>
      <c r="E307" s="28"/>
      <c r="F307" s="28"/>
      <c r="G307" s="28"/>
    </row>
    <row r="308" spans="1:7" ht="16.5">
      <c r="A308" s="27"/>
      <c r="B308" s="27"/>
      <c r="C308" s="28"/>
      <c r="D308" s="28"/>
      <c r="E308" s="28"/>
      <c r="F308" s="28"/>
      <c r="G308" s="28"/>
    </row>
    <row r="309" spans="1:7" ht="16.5">
      <c r="A309" s="27"/>
      <c r="B309" s="27"/>
      <c r="C309" s="28"/>
      <c r="D309" s="28"/>
      <c r="E309" s="28"/>
      <c r="F309" s="28"/>
      <c r="G309" s="28"/>
    </row>
    <row r="310" spans="1:7" ht="16.5">
      <c r="A310" s="27"/>
      <c r="B310" s="27"/>
      <c r="C310" s="28"/>
      <c r="D310" s="28"/>
      <c r="E310" s="28"/>
      <c r="F310" s="28"/>
      <c r="G310" s="28"/>
    </row>
    <row r="311" spans="1:7" ht="16.5">
      <c r="A311" s="27"/>
      <c r="B311" s="27"/>
      <c r="C311" s="28"/>
      <c r="D311" s="28"/>
      <c r="E311" s="28"/>
      <c r="F311" s="28"/>
      <c r="G311" s="28"/>
    </row>
    <row r="312" spans="1:7" ht="16.5">
      <c r="A312" s="27"/>
      <c r="B312" s="27"/>
      <c r="C312" s="28"/>
      <c r="D312" s="28"/>
      <c r="E312" s="28"/>
      <c r="F312" s="28"/>
      <c r="G312" s="28"/>
    </row>
    <row r="313" spans="1:7" ht="16.5">
      <c r="A313" s="27"/>
      <c r="B313" s="27"/>
      <c r="C313" s="28"/>
      <c r="D313" s="28"/>
      <c r="E313" s="28"/>
      <c r="F313" s="28"/>
      <c r="G313" s="28"/>
    </row>
    <row r="314" spans="1:7" ht="16.5">
      <c r="A314" s="27"/>
      <c r="B314" s="27"/>
      <c r="C314" s="28"/>
      <c r="D314" s="28"/>
      <c r="E314" s="28"/>
      <c r="F314" s="28"/>
      <c r="G314" s="28"/>
    </row>
    <row r="315" spans="1:7" ht="16.5">
      <c r="A315" s="27"/>
      <c r="B315" s="27"/>
      <c r="C315" s="28"/>
      <c r="D315" s="28"/>
      <c r="E315" s="28"/>
      <c r="F315" s="28"/>
      <c r="G315" s="28"/>
    </row>
    <row r="316" spans="1:7" ht="16.5">
      <c r="A316" s="27"/>
      <c r="B316" s="27"/>
      <c r="C316" s="28"/>
      <c r="D316" s="28"/>
      <c r="E316" s="28"/>
      <c r="F316" s="28"/>
      <c r="G316" s="28"/>
    </row>
    <row r="317" spans="1:7" ht="16.5">
      <c r="A317" s="27"/>
      <c r="B317" s="27"/>
      <c r="C317" s="28"/>
      <c r="D317" s="28"/>
      <c r="E317" s="28"/>
      <c r="F317" s="28"/>
      <c r="G317" s="28"/>
    </row>
    <row r="318" spans="1:7" ht="16.5">
      <c r="A318" s="27"/>
      <c r="B318" s="27"/>
      <c r="C318" s="28"/>
      <c r="D318" s="28"/>
      <c r="E318" s="28"/>
      <c r="F318" s="28"/>
      <c r="G318" s="28"/>
    </row>
    <row r="319" spans="1:7" ht="16.5">
      <c r="A319" s="27"/>
      <c r="B319" s="27"/>
      <c r="C319" s="28"/>
      <c r="D319" s="28"/>
      <c r="E319" s="28"/>
      <c r="F319" s="28"/>
      <c r="G319" s="28"/>
    </row>
    <row r="320" spans="1:7" ht="16.5">
      <c r="A320" s="27"/>
      <c r="B320" s="27"/>
      <c r="C320" s="28"/>
      <c r="D320" s="28"/>
      <c r="E320" s="28"/>
      <c r="F320" s="28"/>
      <c r="G320" s="28"/>
    </row>
    <row r="321" spans="1:7" ht="16.5">
      <c r="A321" s="27"/>
      <c r="B321" s="27"/>
      <c r="C321" s="28"/>
      <c r="D321" s="28"/>
      <c r="E321" s="28"/>
      <c r="F321" s="28"/>
      <c r="G321" s="28"/>
    </row>
    <row r="322" spans="1:7" ht="16.5">
      <c r="A322" s="27"/>
      <c r="B322" s="27"/>
      <c r="C322" s="28"/>
      <c r="D322" s="28"/>
      <c r="E322" s="28"/>
      <c r="F322" s="28"/>
      <c r="G322" s="28"/>
    </row>
    <row r="323" spans="1:7" ht="16.5">
      <c r="A323" s="27"/>
      <c r="B323" s="27"/>
      <c r="C323" s="28"/>
      <c r="D323" s="28"/>
      <c r="E323" s="28"/>
      <c r="F323" s="28"/>
      <c r="G323" s="28"/>
    </row>
    <row r="324" spans="1:7" ht="16.5">
      <c r="A324" s="27"/>
      <c r="B324" s="27"/>
      <c r="C324" s="28"/>
      <c r="D324" s="28"/>
      <c r="E324" s="28"/>
      <c r="F324" s="28"/>
      <c r="G324" s="28"/>
    </row>
    <row r="325" spans="1:7" ht="16.5">
      <c r="A325" s="27"/>
      <c r="B325" s="27"/>
      <c r="C325" s="28"/>
      <c r="D325" s="28"/>
      <c r="E325" s="28"/>
      <c r="F325" s="28"/>
      <c r="G325" s="28"/>
    </row>
    <row r="326" spans="1:7" ht="16.5">
      <c r="A326" s="27"/>
      <c r="B326" s="27"/>
      <c r="C326" s="28"/>
      <c r="D326" s="28"/>
      <c r="E326" s="28"/>
      <c r="F326" s="28"/>
      <c r="G326" s="28"/>
    </row>
    <row r="327" spans="1:7" ht="16.5">
      <c r="A327" s="27"/>
      <c r="B327" s="27"/>
      <c r="C327" s="28"/>
      <c r="D327" s="28"/>
      <c r="E327" s="28"/>
      <c r="F327" s="28"/>
      <c r="G327" s="28"/>
    </row>
    <row r="328" spans="1:7" ht="16.5">
      <c r="A328" s="27"/>
      <c r="B328" s="27"/>
      <c r="C328" s="28"/>
      <c r="D328" s="28"/>
      <c r="E328" s="28"/>
      <c r="F328" s="28"/>
      <c r="G328" s="28"/>
    </row>
    <row r="329" spans="1:7" ht="16.5">
      <c r="A329" s="27"/>
      <c r="B329" s="27"/>
      <c r="C329" s="28"/>
      <c r="D329" s="28"/>
      <c r="E329" s="28"/>
      <c r="F329" s="28"/>
      <c r="G329" s="28"/>
    </row>
    <row r="330" spans="1:7" ht="16.5">
      <c r="A330" s="27"/>
      <c r="B330" s="27"/>
      <c r="C330" s="28"/>
      <c r="D330" s="28"/>
      <c r="E330" s="28"/>
      <c r="F330" s="28"/>
      <c r="G330" s="28"/>
    </row>
    <row r="331" spans="1:7" ht="16.5">
      <c r="A331" s="27"/>
      <c r="B331" s="27"/>
      <c r="C331" s="28"/>
      <c r="D331" s="28"/>
      <c r="E331" s="28"/>
      <c r="F331" s="28"/>
      <c r="G331" s="28"/>
    </row>
    <row r="332" spans="1:7" ht="16.5">
      <c r="A332" s="27"/>
      <c r="B332" s="27"/>
      <c r="C332" s="28"/>
      <c r="D332" s="28"/>
      <c r="E332" s="28"/>
      <c r="F332" s="28"/>
      <c r="G332" s="28"/>
    </row>
    <row r="333" spans="1:7" ht="16.5">
      <c r="A333" s="27"/>
      <c r="B333" s="27"/>
      <c r="C333" s="28"/>
      <c r="D333" s="28"/>
      <c r="E333" s="28"/>
      <c r="F333" s="28"/>
      <c r="G333" s="28"/>
    </row>
    <row r="334" spans="1:7" ht="16.5">
      <c r="A334" s="27"/>
      <c r="B334" s="27"/>
      <c r="C334" s="28"/>
      <c r="D334" s="28"/>
      <c r="E334" s="28"/>
      <c r="F334" s="28"/>
      <c r="G334" s="28"/>
    </row>
    <row r="335" spans="1:7" ht="16.5">
      <c r="A335" s="27"/>
      <c r="B335" s="27"/>
      <c r="C335" s="28"/>
      <c r="D335" s="28"/>
      <c r="E335" s="28"/>
      <c r="F335" s="28"/>
      <c r="G335" s="28"/>
    </row>
    <row r="336" spans="1:7" ht="16.5">
      <c r="A336" s="27"/>
      <c r="B336" s="27"/>
      <c r="C336" s="28"/>
      <c r="D336" s="28"/>
      <c r="E336" s="28"/>
      <c r="F336" s="28"/>
      <c r="G336" s="28"/>
    </row>
    <row r="337" spans="1:7" ht="16.5">
      <c r="A337" s="27"/>
      <c r="B337" s="27"/>
      <c r="C337" s="28"/>
      <c r="D337" s="28"/>
      <c r="E337" s="28"/>
      <c r="F337" s="28"/>
      <c r="G337" s="28"/>
    </row>
    <row r="338" spans="1:7" ht="16.5">
      <c r="A338" s="27"/>
      <c r="B338" s="27"/>
      <c r="C338" s="28"/>
      <c r="D338" s="28"/>
      <c r="E338" s="28"/>
      <c r="F338" s="28"/>
      <c r="G338" s="28"/>
    </row>
    <row r="339" spans="1:7" ht="16.5">
      <c r="A339" s="27"/>
      <c r="B339" s="27"/>
      <c r="C339" s="28"/>
      <c r="D339" s="28"/>
      <c r="E339" s="28"/>
      <c r="F339" s="28"/>
      <c r="G339" s="28"/>
    </row>
    <row r="340" spans="1:7" ht="16.5">
      <c r="A340" s="27"/>
      <c r="B340" s="27"/>
      <c r="C340" s="28"/>
      <c r="D340" s="28"/>
      <c r="E340" s="28"/>
      <c r="F340" s="28"/>
      <c r="G340" s="28"/>
    </row>
    <row r="341" spans="1:7" ht="16.5">
      <c r="A341" s="27"/>
      <c r="B341" s="27"/>
      <c r="C341" s="28"/>
      <c r="D341" s="28"/>
      <c r="E341" s="28"/>
      <c r="F341" s="28"/>
      <c r="G341" s="28"/>
    </row>
    <row r="342" spans="1:7" ht="16.5">
      <c r="A342" s="27"/>
      <c r="B342" s="27"/>
      <c r="C342" s="28"/>
      <c r="D342" s="28"/>
      <c r="E342" s="28"/>
      <c r="F342" s="28"/>
      <c r="G342" s="28"/>
    </row>
    <row r="343" spans="1:7" ht="16.5">
      <c r="A343" s="27"/>
      <c r="B343" s="27"/>
      <c r="C343" s="28"/>
      <c r="D343" s="28"/>
      <c r="E343" s="28"/>
      <c r="F343" s="28"/>
      <c r="G343" s="28"/>
    </row>
    <row r="344" spans="1:7" ht="16.5">
      <c r="A344" s="27"/>
      <c r="B344" s="27"/>
      <c r="C344" s="28"/>
      <c r="D344" s="28"/>
      <c r="E344" s="28"/>
      <c r="F344" s="28"/>
      <c r="G344" s="28"/>
    </row>
    <row r="345" spans="1:7" ht="16.5">
      <c r="A345" s="27"/>
      <c r="B345" s="27"/>
      <c r="C345" s="28"/>
      <c r="D345" s="28"/>
      <c r="E345" s="28"/>
      <c r="F345" s="28"/>
      <c r="G345" s="28"/>
    </row>
    <row r="346" spans="1:7" ht="16.5">
      <c r="A346" s="27"/>
      <c r="B346" s="27"/>
      <c r="C346" s="28"/>
      <c r="D346" s="28"/>
      <c r="E346" s="28"/>
      <c r="F346" s="28"/>
      <c r="G346" s="28"/>
    </row>
    <row r="347" spans="1:7" ht="16.5">
      <c r="A347" s="27"/>
      <c r="B347" s="27"/>
      <c r="C347" s="28"/>
      <c r="D347" s="28"/>
      <c r="E347" s="28"/>
      <c r="F347" s="28"/>
      <c r="G347" s="28"/>
    </row>
    <row r="348" spans="1:7" ht="16.5">
      <c r="A348" s="27"/>
      <c r="B348" s="27"/>
      <c r="C348" s="28"/>
      <c r="D348" s="28"/>
      <c r="E348" s="28"/>
      <c r="F348" s="28"/>
      <c r="G348" s="28"/>
    </row>
    <row r="349" spans="1:7" ht="16.5">
      <c r="A349" s="27"/>
      <c r="B349" s="27"/>
      <c r="C349" s="28"/>
      <c r="D349" s="28"/>
      <c r="E349" s="28"/>
      <c r="F349" s="28"/>
      <c r="G349" s="28"/>
    </row>
    <row r="350" spans="1:7" ht="16.5">
      <c r="A350" s="27"/>
      <c r="B350" s="27"/>
      <c r="C350" s="28"/>
      <c r="D350" s="28"/>
      <c r="E350" s="28"/>
      <c r="F350" s="28"/>
      <c r="G350" s="28"/>
    </row>
    <row r="351" spans="1:7" ht="16.5">
      <c r="A351" s="27"/>
      <c r="B351" s="27"/>
      <c r="C351" s="28"/>
      <c r="D351" s="28"/>
      <c r="E351" s="28"/>
      <c r="F351" s="28"/>
      <c r="G351" s="28"/>
    </row>
    <row r="352" spans="1:7" ht="16.5">
      <c r="A352" s="27"/>
      <c r="B352" s="27"/>
      <c r="C352" s="28"/>
      <c r="D352" s="28"/>
      <c r="E352" s="28"/>
      <c r="F352" s="28"/>
      <c r="G352" s="28"/>
    </row>
    <row r="353" spans="1:7" ht="16.5">
      <c r="A353" s="27"/>
      <c r="B353" s="27"/>
      <c r="C353" s="28"/>
      <c r="D353" s="28"/>
      <c r="E353" s="28"/>
      <c r="F353" s="28"/>
      <c r="G353" s="28"/>
    </row>
    <row r="354" spans="1:7" ht="16.5">
      <c r="A354" s="27"/>
      <c r="B354" s="27"/>
      <c r="C354" s="28"/>
      <c r="D354" s="28"/>
      <c r="E354" s="28"/>
      <c r="F354" s="28"/>
      <c r="G354" s="28"/>
    </row>
    <row r="355" spans="1:7" ht="16.5">
      <c r="A355" s="27"/>
      <c r="B355" s="27"/>
      <c r="C355" s="28"/>
      <c r="D355" s="28"/>
      <c r="E355" s="28"/>
      <c r="F355" s="28"/>
      <c r="G355" s="28"/>
    </row>
    <row r="356" spans="1:7" ht="16.5">
      <c r="A356" s="27"/>
      <c r="B356" s="27"/>
      <c r="C356" s="28"/>
      <c r="D356" s="28"/>
      <c r="E356" s="28"/>
      <c r="F356" s="28"/>
      <c r="G356" s="28"/>
    </row>
    <row r="357" spans="1:7" ht="16.5">
      <c r="A357" s="27"/>
      <c r="B357" s="27"/>
      <c r="C357" s="28"/>
      <c r="D357" s="28"/>
      <c r="E357" s="28"/>
      <c r="F357" s="28"/>
      <c r="G357" s="28"/>
    </row>
    <row r="358" spans="1:7" ht="16.5">
      <c r="A358" s="27"/>
      <c r="B358" s="27"/>
      <c r="C358" s="28"/>
      <c r="D358" s="28"/>
      <c r="E358" s="28"/>
      <c r="F358" s="28"/>
      <c r="G358" s="28"/>
    </row>
    <row r="359" spans="1:7" ht="16.5">
      <c r="A359" s="27"/>
      <c r="B359" s="27"/>
      <c r="C359" s="28"/>
      <c r="D359" s="28"/>
      <c r="E359" s="28"/>
      <c r="F359" s="28"/>
      <c r="G359" s="28"/>
    </row>
    <row r="360" spans="1:7" ht="16.5">
      <c r="A360" s="27"/>
      <c r="B360" s="27"/>
      <c r="C360" s="28"/>
      <c r="D360" s="28"/>
      <c r="E360" s="28"/>
      <c r="F360" s="28"/>
      <c r="G360" s="28"/>
    </row>
    <row r="361" spans="1:7" ht="16.5">
      <c r="A361" s="27"/>
      <c r="B361" s="27"/>
      <c r="C361" s="28"/>
      <c r="D361" s="28"/>
      <c r="E361" s="28"/>
      <c r="F361" s="28"/>
      <c r="G361" s="28"/>
    </row>
    <row r="362" spans="1:7" ht="16.5">
      <c r="A362" s="27"/>
      <c r="B362" s="27"/>
      <c r="C362" s="28"/>
      <c r="D362" s="28"/>
      <c r="E362" s="28"/>
      <c r="F362" s="28"/>
      <c r="G362" s="28"/>
    </row>
    <row r="363" spans="1:7" ht="16.5">
      <c r="A363" s="27"/>
      <c r="B363" s="27"/>
      <c r="C363" s="28"/>
      <c r="D363" s="28"/>
      <c r="E363" s="28"/>
      <c r="F363" s="28"/>
      <c r="G363" s="28"/>
    </row>
    <row r="364" spans="1:7" ht="16.5">
      <c r="A364" s="27"/>
      <c r="B364" s="27"/>
      <c r="C364" s="28"/>
      <c r="D364" s="28"/>
      <c r="E364" s="28"/>
      <c r="F364" s="28"/>
      <c r="G364" s="28"/>
    </row>
    <row r="365" spans="1:7" ht="16.5">
      <c r="A365" s="27"/>
      <c r="B365" s="27"/>
      <c r="C365" s="28"/>
      <c r="D365" s="28"/>
      <c r="E365" s="28"/>
      <c r="F365" s="28"/>
      <c r="G365" s="28"/>
    </row>
    <row r="366" spans="1:7" ht="16.5">
      <c r="A366" s="27"/>
      <c r="B366" s="27"/>
      <c r="C366" s="28"/>
      <c r="D366" s="28"/>
      <c r="E366" s="28"/>
      <c r="F366" s="28"/>
      <c r="G366" s="28"/>
    </row>
    <row r="367" spans="1:7" ht="16.5">
      <c r="A367" s="27"/>
      <c r="B367" s="27"/>
      <c r="C367" s="28"/>
      <c r="D367" s="28"/>
      <c r="E367" s="28"/>
      <c r="F367" s="28"/>
      <c r="G367" s="28"/>
    </row>
    <row r="368" spans="1:7" ht="16.5">
      <c r="A368" s="27"/>
      <c r="B368" s="27"/>
      <c r="C368" s="28"/>
      <c r="D368" s="28"/>
      <c r="E368" s="28"/>
      <c r="F368" s="28"/>
      <c r="G368" s="28"/>
    </row>
    <row r="369" spans="1:7" ht="16.5">
      <c r="A369" s="27"/>
      <c r="B369" s="27"/>
      <c r="C369" s="28"/>
      <c r="D369" s="28"/>
      <c r="E369" s="28"/>
      <c r="F369" s="28"/>
      <c r="G369" s="28"/>
    </row>
    <row r="370" spans="1:7" ht="16.5">
      <c r="A370" s="27"/>
      <c r="B370" s="27"/>
      <c r="C370" s="28"/>
      <c r="D370" s="28"/>
      <c r="E370" s="28"/>
      <c r="F370" s="28"/>
      <c r="G370" s="28"/>
    </row>
    <row r="371" spans="1:7" ht="16.5">
      <c r="A371" s="27"/>
      <c r="B371" s="27"/>
      <c r="C371" s="28"/>
      <c r="D371" s="28"/>
      <c r="E371" s="28"/>
      <c r="F371" s="28"/>
      <c r="G371" s="28"/>
    </row>
    <row r="372" spans="1:7" ht="16.5">
      <c r="A372" s="27"/>
      <c r="B372" s="27"/>
      <c r="C372" s="28"/>
      <c r="D372" s="28"/>
      <c r="E372" s="28"/>
      <c r="F372" s="28"/>
      <c r="G372" s="28"/>
    </row>
    <row r="373" spans="1:7" ht="16.5">
      <c r="A373" s="27"/>
      <c r="B373" s="27"/>
      <c r="C373" s="28"/>
      <c r="D373" s="28"/>
      <c r="E373" s="28"/>
      <c r="F373" s="28"/>
      <c r="G373" s="28"/>
    </row>
    <row r="374" spans="1:7" ht="16.5">
      <c r="A374" s="27"/>
      <c r="B374" s="27"/>
      <c r="C374" s="28"/>
      <c r="D374" s="28"/>
      <c r="E374" s="28"/>
      <c r="F374" s="28"/>
      <c r="G374" s="28"/>
    </row>
    <row r="375" spans="1:7" ht="16.5">
      <c r="A375" s="27"/>
      <c r="B375" s="27"/>
      <c r="C375" s="28"/>
      <c r="D375" s="28"/>
      <c r="E375" s="28"/>
      <c r="F375" s="28"/>
      <c r="G375" s="28"/>
    </row>
    <row r="376" spans="1:7" ht="16.5">
      <c r="A376" s="27"/>
      <c r="B376" s="27"/>
      <c r="C376" s="28"/>
      <c r="D376" s="28"/>
      <c r="E376" s="28"/>
      <c r="F376" s="28"/>
      <c r="G376" s="28"/>
    </row>
    <row r="377" spans="1:7" ht="16.5">
      <c r="A377" s="27"/>
      <c r="B377" s="27"/>
      <c r="C377" s="28"/>
      <c r="D377" s="28"/>
      <c r="E377" s="28"/>
      <c r="F377" s="28"/>
      <c r="G377" s="28"/>
    </row>
    <row r="378" spans="1:7" ht="16.5">
      <c r="A378" s="27"/>
      <c r="B378" s="27"/>
      <c r="C378" s="28"/>
      <c r="D378" s="28"/>
      <c r="E378" s="28"/>
      <c r="F378" s="28"/>
      <c r="G378" s="28"/>
    </row>
    <row r="379" spans="1:7" ht="16.5">
      <c r="A379" s="27"/>
      <c r="B379" s="27"/>
      <c r="C379" s="28"/>
      <c r="D379" s="28"/>
      <c r="E379" s="28"/>
      <c r="F379" s="28"/>
      <c r="G379" s="28"/>
    </row>
    <row r="380" spans="1:7" ht="16.5">
      <c r="A380" s="27"/>
      <c r="B380" s="27"/>
      <c r="C380" s="28"/>
      <c r="D380" s="28"/>
      <c r="E380" s="28"/>
      <c r="F380" s="28"/>
      <c r="G380" s="28"/>
    </row>
    <row r="381" spans="1:7" ht="16.5">
      <c r="A381" s="27"/>
      <c r="B381" s="27"/>
      <c r="C381" s="28"/>
      <c r="D381" s="28"/>
      <c r="E381" s="28"/>
      <c r="F381" s="28"/>
      <c r="G381" s="28"/>
    </row>
    <row r="382" spans="1:7" ht="16.5">
      <c r="A382" s="27"/>
      <c r="B382" s="27"/>
      <c r="C382" s="28"/>
      <c r="D382" s="28"/>
      <c r="E382" s="28"/>
      <c r="F382" s="28"/>
      <c r="G382" s="28"/>
    </row>
    <row r="383" spans="1:7" ht="16.5">
      <c r="A383" s="27"/>
      <c r="B383" s="27"/>
      <c r="C383" s="28"/>
      <c r="D383" s="28"/>
      <c r="E383" s="28"/>
      <c r="F383" s="28"/>
      <c r="G383" s="28"/>
    </row>
    <row r="384" spans="1:7" ht="16.5">
      <c r="A384" s="27"/>
      <c r="B384" s="27"/>
      <c r="C384" s="28"/>
      <c r="D384" s="28"/>
      <c r="E384" s="28"/>
      <c r="F384" s="28"/>
      <c r="G384" s="28"/>
    </row>
    <row r="385" spans="1:7" ht="16.5">
      <c r="A385" s="27"/>
      <c r="B385" s="27"/>
      <c r="C385" s="28"/>
      <c r="D385" s="28"/>
      <c r="E385" s="28"/>
      <c r="F385" s="28"/>
      <c r="G385" s="28"/>
    </row>
    <row r="386" spans="1:7" ht="16.5">
      <c r="A386" s="27"/>
      <c r="B386" s="27"/>
      <c r="C386" s="28"/>
      <c r="D386" s="28"/>
      <c r="E386" s="28"/>
      <c r="F386" s="28"/>
      <c r="G386" s="28"/>
    </row>
    <row r="387" spans="1:7" ht="16.5">
      <c r="A387" s="27"/>
      <c r="B387" s="27"/>
      <c r="C387" s="28"/>
      <c r="D387" s="28"/>
      <c r="E387" s="28"/>
      <c r="F387" s="28"/>
      <c r="G387" s="28"/>
    </row>
    <row r="388" spans="1:7" ht="16.5">
      <c r="A388" s="27"/>
      <c r="B388" s="27"/>
      <c r="C388" s="28"/>
      <c r="D388" s="28"/>
      <c r="E388" s="28"/>
      <c r="F388" s="28"/>
      <c r="G388" s="28"/>
    </row>
    <row r="389" spans="1:7" ht="16.5">
      <c r="A389" s="27"/>
      <c r="B389" s="27"/>
      <c r="C389" s="28"/>
      <c r="D389" s="28"/>
      <c r="E389" s="28"/>
      <c r="F389" s="28"/>
      <c r="G389" s="28"/>
    </row>
    <row r="390" spans="1:7" ht="16.5">
      <c r="A390" s="27"/>
      <c r="B390" s="27"/>
      <c r="C390" s="28"/>
      <c r="D390" s="28"/>
      <c r="E390" s="28"/>
      <c r="F390" s="28"/>
      <c r="G390" s="28"/>
    </row>
    <row r="391" spans="1:7" ht="16.5">
      <c r="A391" s="27"/>
      <c r="B391" s="27"/>
      <c r="C391" s="28"/>
      <c r="D391" s="28"/>
      <c r="E391" s="28"/>
      <c r="F391" s="28"/>
      <c r="G391" s="28"/>
    </row>
    <row r="392" spans="1:7" ht="16.5">
      <c r="A392" s="27"/>
      <c r="B392" s="27"/>
      <c r="C392" s="28"/>
      <c r="D392" s="28"/>
      <c r="E392" s="28"/>
      <c r="F392" s="28"/>
      <c r="G392" s="28"/>
    </row>
    <row r="393" spans="1:7" ht="16.5">
      <c r="A393" s="27"/>
      <c r="B393" s="27"/>
      <c r="C393" s="28"/>
      <c r="D393" s="28"/>
      <c r="E393" s="28"/>
      <c r="F393" s="28"/>
      <c r="G393" s="28"/>
    </row>
    <row r="394" spans="1:7" ht="16.5">
      <c r="A394" s="27"/>
      <c r="B394" s="27"/>
      <c r="C394" s="28"/>
      <c r="D394" s="28"/>
      <c r="E394" s="28"/>
      <c r="F394" s="28"/>
      <c r="G394" s="28"/>
    </row>
    <row r="395" spans="1:7" ht="16.5">
      <c r="A395" s="27"/>
      <c r="B395" s="27"/>
      <c r="C395" s="28"/>
      <c r="D395" s="28"/>
      <c r="E395" s="28"/>
      <c r="F395" s="28"/>
      <c r="G395" s="28"/>
    </row>
    <row r="396" spans="1:7" ht="16.5">
      <c r="A396" s="27"/>
      <c r="B396" s="27"/>
      <c r="C396" s="28"/>
      <c r="D396" s="28"/>
      <c r="E396" s="28"/>
      <c r="F396" s="28"/>
      <c r="G396" s="28"/>
    </row>
    <row r="397" spans="1:7" ht="16.5">
      <c r="A397" s="27"/>
      <c r="B397" s="27"/>
      <c r="C397" s="28"/>
      <c r="D397" s="28"/>
      <c r="E397" s="28"/>
      <c r="F397" s="28"/>
      <c r="G397" s="28"/>
    </row>
    <row r="398" spans="1:7" ht="16.5">
      <c r="A398" s="27"/>
      <c r="B398" s="27"/>
      <c r="C398" s="28"/>
      <c r="D398" s="28"/>
      <c r="E398" s="28"/>
      <c r="F398" s="28"/>
      <c r="G398" s="28"/>
    </row>
    <row r="399" spans="1:7" ht="16.5">
      <c r="A399" s="27"/>
      <c r="B399" s="27"/>
      <c r="C399" s="28"/>
      <c r="D399" s="28"/>
      <c r="E399" s="28"/>
      <c r="F399" s="28"/>
      <c r="G399" s="28"/>
    </row>
    <row r="400" spans="1:7" ht="16.5">
      <c r="A400" s="27"/>
      <c r="B400" s="27"/>
      <c r="C400" s="28"/>
      <c r="D400" s="28"/>
      <c r="E400" s="28"/>
      <c r="F400" s="28"/>
      <c r="G400" s="28"/>
    </row>
    <row r="401" spans="1:7" ht="16.5">
      <c r="A401" s="27"/>
      <c r="B401" s="27"/>
      <c r="C401" s="28"/>
      <c r="D401" s="28"/>
      <c r="E401" s="28"/>
      <c r="F401" s="28"/>
      <c r="G401" s="28"/>
    </row>
    <row r="402" spans="1:7" ht="16.5">
      <c r="A402" s="27"/>
      <c r="B402" s="27"/>
      <c r="C402" s="28"/>
      <c r="D402" s="28"/>
      <c r="E402" s="28"/>
      <c r="F402" s="28"/>
      <c r="G402" s="28"/>
    </row>
    <row r="403" spans="1:7" ht="16.5">
      <c r="A403" s="27"/>
      <c r="B403" s="27"/>
      <c r="C403" s="28"/>
      <c r="D403" s="28"/>
      <c r="E403" s="28"/>
      <c r="F403" s="28"/>
      <c r="G403" s="28"/>
    </row>
    <row r="404" spans="1:7" ht="16.5">
      <c r="A404" s="27"/>
      <c r="B404" s="27"/>
      <c r="C404" s="28"/>
      <c r="D404" s="28"/>
      <c r="E404" s="28"/>
      <c r="F404" s="28"/>
      <c r="G404" s="28"/>
    </row>
    <row r="405" spans="1:7" ht="16.5">
      <c r="A405" s="27"/>
      <c r="B405" s="27"/>
      <c r="C405" s="28"/>
      <c r="D405" s="28"/>
      <c r="E405" s="28"/>
      <c r="F405" s="28"/>
      <c r="G405" s="28"/>
    </row>
    <row r="406" spans="1:7" ht="16.5">
      <c r="A406" s="27"/>
      <c r="B406" s="27"/>
      <c r="C406" s="28"/>
      <c r="D406" s="28"/>
      <c r="E406" s="28"/>
      <c r="F406" s="28"/>
      <c r="G406" s="28"/>
    </row>
    <row r="407" spans="1:7" ht="16.5">
      <c r="A407" s="27"/>
      <c r="B407" s="27"/>
      <c r="C407" s="28"/>
      <c r="D407" s="28"/>
      <c r="E407" s="28"/>
      <c r="F407" s="28"/>
      <c r="G407" s="28"/>
    </row>
    <row r="408" spans="1:7" ht="16.5">
      <c r="A408" s="27"/>
      <c r="B408" s="27"/>
      <c r="C408" s="28"/>
      <c r="D408" s="28"/>
      <c r="E408" s="28"/>
      <c r="F408" s="28"/>
      <c r="G408" s="28"/>
    </row>
    <row r="409" spans="1:7" ht="16.5">
      <c r="A409" s="27"/>
      <c r="B409" s="27"/>
      <c r="C409" s="28"/>
      <c r="D409" s="28"/>
      <c r="E409" s="28"/>
      <c r="F409" s="28"/>
      <c r="G409" s="28"/>
    </row>
    <row r="410" spans="1:7" ht="16.5">
      <c r="A410" s="27"/>
      <c r="B410" s="27"/>
      <c r="C410" s="28"/>
      <c r="D410" s="28"/>
      <c r="E410" s="28"/>
      <c r="F410" s="28"/>
      <c r="G410" s="28"/>
    </row>
    <row r="411" spans="1:7" ht="16.5">
      <c r="A411" s="27"/>
      <c r="B411" s="27"/>
      <c r="C411" s="28"/>
      <c r="D411" s="28"/>
      <c r="E411" s="28"/>
      <c r="F411" s="28"/>
      <c r="G411" s="28"/>
    </row>
    <row r="412" spans="1:7" ht="16.5">
      <c r="A412" s="27"/>
      <c r="B412" s="27"/>
      <c r="C412" s="28"/>
      <c r="D412" s="28"/>
      <c r="E412" s="28"/>
      <c r="F412" s="28"/>
      <c r="G412" s="28"/>
    </row>
    <row r="413" spans="1:7" ht="16.5">
      <c r="A413" s="27"/>
      <c r="B413" s="27"/>
      <c r="C413" s="28"/>
      <c r="D413" s="28"/>
      <c r="E413" s="28"/>
      <c r="F413" s="28"/>
      <c r="G413" s="28"/>
    </row>
    <row r="414" spans="1:7" ht="16.5">
      <c r="A414" s="27"/>
      <c r="B414" s="27"/>
      <c r="C414" s="28"/>
      <c r="D414" s="28"/>
      <c r="E414" s="28"/>
      <c r="F414" s="28"/>
      <c r="G414" s="28"/>
    </row>
    <row r="415" spans="1:7" ht="16.5">
      <c r="A415" s="27"/>
      <c r="B415" s="27"/>
      <c r="C415" s="28"/>
      <c r="D415" s="28"/>
      <c r="E415" s="28"/>
      <c r="F415" s="28"/>
      <c r="G415" s="28"/>
    </row>
    <row r="416" spans="1:7" ht="16.5">
      <c r="A416" s="27"/>
      <c r="B416" s="27"/>
      <c r="C416" s="28"/>
      <c r="D416" s="28"/>
      <c r="E416" s="28"/>
      <c r="F416" s="28"/>
      <c r="G416" s="28"/>
    </row>
    <row r="417" spans="1:7" ht="16.5">
      <c r="A417" s="27"/>
      <c r="B417" s="27"/>
      <c r="C417" s="28"/>
      <c r="D417" s="28"/>
      <c r="E417" s="28"/>
      <c r="F417" s="28"/>
      <c r="G417" s="28"/>
    </row>
    <row r="418" spans="1:7" ht="16.5">
      <c r="A418" s="27"/>
      <c r="B418" s="27"/>
      <c r="C418" s="28"/>
      <c r="D418" s="28"/>
      <c r="E418" s="28"/>
      <c r="F418" s="28"/>
      <c r="G418" s="28"/>
    </row>
    <row r="419" spans="1:7" ht="16.5">
      <c r="A419" s="27"/>
      <c r="B419" s="27"/>
      <c r="C419" s="28"/>
      <c r="D419" s="28"/>
      <c r="E419" s="28"/>
      <c r="F419" s="28"/>
      <c r="G419" s="28"/>
    </row>
    <row r="420" spans="1:7" ht="16.5">
      <c r="A420" s="27"/>
      <c r="B420" s="27"/>
      <c r="C420" s="28"/>
      <c r="D420" s="28"/>
      <c r="E420" s="28"/>
      <c r="F420" s="28"/>
      <c r="G420" s="28"/>
    </row>
    <row r="421" spans="1:7" ht="16.5">
      <c r="A421" s="27"/>
      <c r="B421" s="27"/>
      <c r="C421" s="28"/>
      <c r="D421" s="28"/>
      <c r="E421" s="28"/>
      <c r="F421" s="28"/>
      <c r="G421" s="28"/>
    </row>
    <row r="422" spans="1:7" ht="16.5">
      <c r="A422" s="27"/>
      <c r="B422" s="27"/>
      <c r="C422" s="28"/>
      <c r="D422" s="28"/>
      <c r="E422" s="28"/>
      <c r="F422" s="28"/>
      <c r="G422" s="28"/>
    </row>
    <row r="423" spans="1:7" ht="16.5">
      <c r="A423" s="27"/>
      <c r="B423" s="27"/>
      <c r="C423" s="28"/>
      <c r="D423" s="28"/>
      <c r="E423" s="28"/>
      <c r="F423" s="28"/>
      <c r="G423" s="28"/>
    </row>
    <row r="424" spans="1:7" ht="16.5">
      <c r="A424" s="27"/>
      <c r="B424" s="27"/>
      <c r="C424" s="28"/>
      <c r="D424" s="28"/>
      <c r="E424" s="28"/>
      <c r="F424" s="28"/>
      <c r="G424" s="28"/>
    </row>
    <row r="425" spans="1:7" ht="16.5">
      <c r="A425" s="27"/>
      <c r="B425" s="27"/>
      <c r="C425" s="28"/>
      <c r="D425" s="28"/>
      <c r="E425" s="28"/>
      <c r="F425" s="28"/>
      <c r="G425" s="28"/>
    </row>
    <row r="426" spans="1:7" ht="16.5">
      <c r="A426" s="27"/>
      <c r="B426" s="27"/>
      <c r="C426" s="28"/>
      <c r="D426" s="28"/>
      <c r="E426" s="28"/>
      <c r="F426" s="28"/>
      <c r="G426" s="28"/>
    </row>
    <row r="427" spans="1:7" ht="16.5">
      <c r="A427" s="27"/>
      <c r="B427" s="27"/>
      <c r="C427" s="28"/>
      <c r="D427" s="28"/>
      <c r="E427" s="28"/>
      <c r="F427" s="28"/>
      <c r="G427" s="28"/>
    </row>
    <row r="428" spans="1:7" ht="16.5">
      <c r="A428" s="27"/>
      <c r="B428" s="27"/>
      <c r="C428" s="28"/>
      <c r="D428" s="28"/>
      <c r="E428" s="28"/>
      <c r="F428" s="28"/>
      <c r="G428" s="28"/>
    </row>
    <row r="429" spans="1:7" ht="16.5">
      <c r="A429" s="27"/>
      <c r="B429" s="27"/>
      <c r="C429" s="28"/>
      <c r="D429" s="28"/>
      <c r="E429" s="28"/>
      <c r="F429" s="28"/>
      <c r="G429" s="28"/>
    </row>
    <row r="430" spans="1:7" ht="16.5">
      <c r="A430" s="27"/>
      <c r="B430" s="27"/>
      <c r="C430" s="28"/>
      <c r="D430" s="28"/>
      <c r="E430" s="28"/>
      <c r="F430" s="28"/>
      <c r="G430" s="28"/>
    </row>
    <row r="431" spans="1:7" ht="16.5">
      <c r="A431" s="27"/>
      <c r="B431" s="27"/>
      <c r="C431" s="28"/>
      <c r="D431" s="28"/>
      <c r="E431" s="28"/>
      <c r="F431" s="28"/>
      <c r="G431" s="28"/>
    </row>
    <row r="432" spans="1:7" ht="16.5">
      <c r="A432" s="27"/>
      <c r="B432" s="27"/>
      <c r="C432" s="28"/>
      <c r="D432" s="28"/>
      <c r="E432" s="28"/>
      <c r="F432" s="28"/>
      <c r="G432" s="28"/>
    </row>
    <row r="433" spans="1:7" ht="16.5">
      <c r="A433" s="27"/>
      <c r="B433" s="27"/>
      <c r="C433" s="28"/>
      <c r="D433" s="28"/>
      <c r="E433" s="28"/>
      <c r="F433" s="28"/>
      <c r="G433" s="28"/>
    </row>
    <row r="434" spans="1:7" ht="16.5">
      <c r="A434" s="27"/>
      <c r="B434" s="27"/>
      <c r="C434" s="28"/>
      <c r="D434" s="28"/>
      <c r="E434" s="28"/>
      <c r="F434" s="28"/>
      <c r="G434" s="28"/>
    </row>
    <row r="435" spans="1:7" ht="16.5">
      <c r="A435" s="27"/>
      <c r="B435" s="27"/>
      <c r="C435" s="28"/>
      <c r="D435" s="28"/>
      <c r="E435" s="28"/>
      <c r="F435" s="28"/>
      <c r="G435" s="28"/>
    </row>
    <row r="436" spans="1:7" ht="16.5">
      <c r="A436" s="27"/>
      <c r="B436" s="27"/>
      <c r="C436" s="28"/>
      <c r="D436" s="28"/>
      <c r="E436" s="28"/>
      <c r="F436" s="28"/>
      <c r="G436" s="28"/>
    </row>
    <row r="437" spans="1:2" ht="16.5">
      <c r="A437" s="29"/>
      <c r="B437" s="29"/>
    </row>
    <row r="438" spans="1:2" ht="16.5">
      <c r="A438" s="29"/>
      <c r="B438" s="29"/>
    </row>
    <row r="439" spans="1:2" ht="16.5">
      <c r="A439" s="29"/>
      <c r="B439" s="29"/>
    </row>
    <row r="440" spans="1:2" ht="16.5">
      <c r="A440" s="29"/>
      <c r="B440" s="29"/>
    </row>
    <row r="441" spans="1:2" ht="16.5">
      <c r="A441" s="29"/>
      <c r="B441" s="29"/>
    </row>
    <row r="442" spans="1:2" ht="16.5">
      <c r="A442" s="29"/>
      <c r="B442" s="29"/>
    </row>
    <row r="443" spans="1:2" ht="16.5">
      <c r="A443" s="29"/>
      <c r="B443" s="29"/>
    </row>
    <row r="444" spans="1:2" ht="16.5">
      <c r="A444" s="29"/>
      <c r="B444" s="29"/>
    </row>
    <row r="445" spans="1:2" ht="16.5">
      <c r="A445" s="29"/>
      <c r="B445" s="29"/>
    </row>
    <row r="446" spans="1:2" ht="16.5">
      <c r="A446" s="29"/>
      <c r="B446" s="29"/>
    </row>
    <row r="447" spans="1:2" ht="16.5">
      <c r="A447" s="29"/>
      <c r="B447" s="29"/>
    </row>
    <row r="448" spans="1:2" ht="16.5">
      <c r="A448" s="29"/>
      <c r="B448" s="29"/>
    </row>
    <row r="449" spans="1:2" ht="16.5">
      <c r="A449" s="29"/>
      <c r="B449" s="29"/>
    </row>
    <row r="450" spans="1:2" ht="16.5">
      <c r="A450" s="29"/>
      <c r="B450" s="29"/>
    </row>
    <row r="451" spans="1:2" ht="16.5">
      <c r="A451" s="29"/>
      <c r="B451" s="29"/>
    </row>
    <row r="452" spans="1:2" ht="16.5">
      <c r="A452" s="29"/>
      <c r="B452" s="29"/>
    </row>
    <row r="453" spans="1:2" ht="16.5">
      <c r="A453" s="29"/>
      <c r="B453" s="29"/>
    </row>
    <row r="454" spans="1:2" ht="16.5">
      <c r="A454" s="29"/>
      <c r="B454" s="29"/>
    </row>
    <row r="455" spans="1:2" ht="16.5">
      <c r="A455" s="29"/>
      <c r="B455" s="29"/>
    </row>
    <row r="456" spans="1:2" ht="16.5">
      <c r="A456" s="29"/>
      <c r="B456" s="29"/>
    </row>
    <row r="457" spans="1:2" ht="16.5">
      <c r="A457" s="29"/>
      <c r="B457" s="29"/>
    </row>
    <row r="458" spans="1:2" ht="16.5">
      <c r="A458" s="29"/>
      <c r="B458" s="29"/>
    </row>
    <row r="459" spans="1:2" ht="16.5">
      <c r="A459" s="29"/>
      <c r="B459" s="29"/>
    </row>
    <row r="460" spans="1:2" ht="16.5">
      <c r="A460" s="29"/>
      <c r="B460" s="29"/>
    </row>
    <row r="461" spans="1:2" ht="16.5">
      <c r="A461" s="29"/>
      <c r="B461" s="29"/>
    </row>
    <row r="462" spans="1:2" ht="16.5">
      <c r="A462" s="29"/>
      <c r="B462" s="29"/>
    </row>
    <row r="463" spans="1:2" ht="16.5">
      <c r="A463" s="29"/>
      <c r="B463" s="29"/>
    </row>
    <row r="464" spans="1:2" ht="16.5">
      <c r="A464" s="29"/>
      <c r="B464" s="29"/>
    </row>
    <row r="465" spans="1:2" ht="16.5">
      <c r="A465" s="29"/>
      <c r="B465" s="29"/>
    </row>
    <row r="466" spans="1:2" ht="16.5">
      <c r="A466" s="29"/>
      <c r="B466" s="29"/>
    </row>
    <row r="467" spans="1:2" ht="16.5">
      <c r="A467" s="29"/>
      <c r="B467" s="29"/>
    </row>
    <row r="468" spans="1:2" ht="16.5">
      <c r="A468" s="29"/>
      <c r="B468" s="29"/>
    </row>
    <row r="469" spans="1:2" ht="16.5">
      <c r="A469" s="29"/>
      <c r="B469" s="29"/>
    </row>
    <row r="470" spans="1:2" ht="16.5">
      <c r="A470" s="29"/>
      <c r="B470" s="29"/>
    </row>
    <row r="471" spans="1:2" ht="16.5">
      <c r="A471" s="29"/>
      <c r="B471" s="29"/>
    </row>
    <row r="472" spans="1:2" ht="16.5">
      <c r="A472" s="29"/>
      <c r="B472" s="29"/>
    </row>
    <row r="473" spans="1:2" ht="16.5">
      <c r="A473" s="29"/>
      <c r="B473" s="29"/>
    </row>
    <row r="474" spans="1:2" ht="16.5">
      <c r="A474" s="29"/>
      <c r="B474" s="29"/>
    </row>
    <row r="475" spans="1:2" ht="16.5">
      <c r="A475" s="29"/>
      <c r="B475" s="29"/>
    </row>
    <row r="476" spans="1:2" ht="16.5">
      <c r="A476" s="29"/>
      <c r="B476" s="29"/>
    </row>
    <row r="477" spans="1:2" ht="16.5">
      <c r="A477" s="29"/>
      <c r="B477" s="29"/>
    </row>
    <row r="478" spans="1:2" ht="16.5">
      <c r="A478" s="29"/>
      <c r="B478" s="29"/>
    </row>
    <row r="479" spans="1:2" ht="16.5">
      <c r="A479" s="29"/>
      <c r="B479" s="29"/>
    </row>
    <row r="480" spans="1:2" ht="16.5">
      <c r="A480" s="29"/>
      <c r="B480" s="29"/>
    </row>
    <row r="481" spans="1:2" ht="16.5">
      <c r="A481" s="29"/>
      <c r="B481" s="29"/>
    </row>
    <row r="482" spans="1:2" ht="16.5">
      <c r="A482" s="29"/>
      <c r="B482" s="29"/>
    </row>
    <row r="483" spans="1:2" ht="16.5">
      <c r="A483" s="29"/>
      <c r="B483" s="29"/>
    </row>
    <row r="484" spans="1:2" ht="16.5">
      <c r="A484" s="29"/>
      <c r="B484" s="29"/>
    </row>
    <row r="485" spans="1:2" ht="16.5">
      <c r="A485" s="29"/>
      <c r="B485" s="29"/>
    </row>
    <row r="486" spans="1:2" ht="16.5">
      <c r="A486" s="29"/>
      <c r="B486" s="29"/>
    </row>
    <row r="487" spans="1:2" ht="16.5">
      <c r="A487" s="29"/>
      <c r="B487" s="29"/>
    </row>
    <row r="488" spans="1:2" ht="16.5">
      <c r="A488" s="29"/>
      <c r="B488" s="29"/>
    </row>
    <row r="489" spans="1:2" ht="16.5">
      <c r="A489" s="29"/>
      <c r="B489" s="29"/>
    </row>
    <row r="490" spans="1:2" ht="16.5">
      <c r="A490" s="29"/>
      <c r="B490" s="29"/>
    </row>
    <row r="491" spans="1:2" ht="16.5">
      <c r="A491" s="29"/>
      <c r="B491" s="29"/>
    </row>
    <row r="492" spans="1:2" ht="16.5">
      <c r="A492" s="29"/>
      <c r="B492" s="29"/>
    </row>
    <row r="493" spans="1:2" ht="16.5">
      <c r="A493" s="29"/>
      <c r="B493" s="29"/>
    </row>
    <row r="494" spans="1:2" ht="16.5">
      <c r="A494" s="29"/>
      <c r="B494" s="29"/>
    </row>
    <row r="495" spans="1:2" ht="16.5">
      <c r="A495" s="29"/>
      <c r="B495" s="29"/>
    </row>
    <row r="496" spans="1:2" ht="16.5">
      <c r="A496" s="29"/>
      <c r="B496" s="29"/>
    </row>
    <row r="497" spans="1:2" ht="16.5">
      <c r="A497" s="29"/>
      <c r="B497" s="29"/>
    </row>
    <row r="498" spans="1:2" ht="16.5">
      <c r="A498" s="29"/>
      <c r="B498" s="29"/>
    </row>
    <row r="499" spans="1:2" ht="16.5">
      <c r="A499" s="29"/>
      <c r="B499" s="29"/>
    </row>
    <row r="500" spans="1:2" ht="16.5">
      <c r="A500" s="29"/>
      <c r="B500" s="29"/>
    </row>
    <row r="501" spans="1:2" ht="16.5">
      <c r="A501" s="29"/>
      <c r="B501" s="29"/>
    </row>
    <row r="502" spans="1:2" ht="16.5">
      <c r="A502" s="29"/>
      <c r="B502" s="29"/>
    </row>
    <row r="503" spans="1:2" ht="16.5">
      <c r="A503" s="29"/>
      <c r="B503" s="29"/>
    </row>
    <row r="504" spans="1:2" ht="16.5">
      <c r="A504" s="29"/>
      <c r="B504" s="29"/>
    </row>
    <row r="505" spans="1:2" ht="16.5">
      <c r="A505" s="29"/>
      <c r="B505" s="29"/>
    </row>
    <row r="506" spans="1:2" ht="16.5">
      <c r="A506" s="29"/>
      <c r="B506" s="29"/>
    </row>
    <row r="507" spans="1:2" ht="16.5">
      <c r="A507" s="29"/>
      <c r="B507" s="29"/>
    </row>
    <row r="508" spans="1:2" ht="16.5">
      <c r="A508" s="29"/>
      <c r="B508" s="29"/>
    </row>
    <row r="509" spans="1:2" ht="16.5">
      <c r="A509" s="29"/>
      <c r="B509" s="29"/>
    </row>
    <row r="510" spans="1:2" ht="16.5">
      <c r="A510" s="29"/>
      <c r="B510" s="29"/>
    </row>
    <row r="511" spans="1:2" ht="16.5">
      <c r="A511" s="29"/>
      <c r="B511" s="29"/>
    </row>
    <row r="512" spans="1:2" ht="16.5">
      <c r="A512" s="29"/>
      <c r="B512" s="29"/>
    </row>
    <row r="513" spans="1:2" ht="16.5">
      <c r="A513" s="29"/>
      <c r="B513" s="29"/>
    </row>
    <row r="514" spans="1:2" ht="16.5">
      <c r="A514" s="29"/>
      <c r="B514" s="29"/>
    </row>
    <row r="515" spans="1:2" ht="16.5">
      <c r="A515" s="29"/>
      <c r="B515" s="29"/>
    </row>
    <row r="516" spans="1:2" ht="16.5">
      <c r="A516" s="29"/>
      <c r="B516" s="29"/>
    </row>
    <row r="517" spans="1:2" ht="16.5">
      <c r="A517" s="29"/>
      <c r="B517" s="29"/>
    </row>
    <row r="518" spans="1:2" ht="16.5">
      <c r="A518" s="29"/>
      <c r="B518" s="29"/>
    </row>
    <row r="519" spans="1:2" ht="16.5">
      <c r="A519" s="29"/>
      <c r="B519" s="29"/>
    </row>
    <row r="520" spans="1:2" ht="16.5">
      <c r="A520" s="29"/>
      <c r="B520" s="29"/>
    </row>
    <row r="521" spans="1:2" ht="16.5">
      <c r="A521" s="29"/>
      <c r="B521" s="29"/>
    </row>
    <row r="522" spans="1:2" ht="16.5">
      <c r="A522" s="29"/>
      <c r="B522" s="29"/>
    </row>
    <row r="523" spans="1:2" ht="16.5">
      <c r="A523" s="29"/>
      <c r="B523" s="29"/>
    </row>
    <row r="524" spans="1:2" ht="16.5">
      <c r="A524" s="29"/>
      <c r="B524" s="29"/>
    </row>
    <row r="525" spans="1:2" ht="16.5">
      <c r="A525" s="29"/>
      <c r="B525" s="29"/>
    </row>
    <row r="526" spans="1:2" ht="16.5">
      <c r="A526" s="29"/>
      <c r="B526" s="29"/>
    </row>
    <row r="527" spans="1:2" ht="16.5">
      <c r="A527" s="29"/>
      <c r="B527" s="29"/>
    </row>
    <row r="528" spans="1:2" ht="16.5">
      <c r="A528" s="29"/>
      <c r="B528" s="29"/>
    </row>
    <row r="529" spans="1:2" ht="16.5">
      <c r="A529" s="29"/>
      <c r="B529" s="29"/>
    </row>
    <row r="530" spans="1:2" ht="16.5">
      <c r="A530" s="29"/>
      <c r="B530" s="29"/>
    </row>
    <row r="531" spans="1:2" ht="16.5">
      <c r="A531" s="29"/>
      <c r="B531" s="29"/>
    </row>
    <row r="532" spans="1:2" ht="16.5">
      <c r="A532" s="29"/>
      <c r="B532" s="29"/>
    </row>
    <row r="533" spans="1:2" ht="16.5">
      <c r="A533" s="29"/>
      <c r="B533" s="29"/>
    </row>
    <row r="534" spans="1:2" ht="16.5">
      <c r="A534" s="29"/>
      <c r="B534" s="29"/>
    </row>
    <row r="535" spans="1:2" ht="16.5">
      <c r="A535" s="29"/>
      <c r="B535" s="29"/>
    </row>
    <row r="536" spans="1:2" ht="16.5">
      <c r="A536" s="29"/>
      <c r="B536" s="29"/>
    </row>
    <row r="537" spans="1:2" ht="16.5">
      <c r="A537" s="29"/>
      <c r="B537" s="29"/>
    </row>
    <row r="538" spans="1:2" ht="16.5">
      <c r="A538" s="29"/>
      <c r="B538" s="29"/>
    </row>
    <row r="539" spans="1:2" ht="16.5">
      <c r="A539" s="29"/>
      <c r="B539" s="29"/>
    </row>
    <row r="540" spans="1:2" ht="16.5">
      <c r="A540" s="29"/>
      <c r="B540" s="29"/>
    </row>
    <row r="541" spans="1:2" ht="16.5">
      <c r="A541" s="29"/>
      <c r="B541" s="29"/>
    </row>
    <row r="542" spans="1:2" ht="16.5">
      <c r="A542" s="29"/>
      <c r="B542" s="29"/>
    </row>
    <row r="543" spans="1:2" ht="16.5">
      <c r="A543" s="29"/>
      <c r="B543" s="29"/>
    </row>
    <row r="544" spans="1:2" ht="16.5">
      <c r="A544" s="29"/>
      <c r="B544" s="29"/>
    </row>
    <row r="545" spans="1:2" ht="16.5">
      <c r="A545" s="29"/>
      <c r="B545" s="29"/>
    </row>
    <row r="546" spans="1:2" ht="16.5">
      <c r="A546" s="29"/>
      <c r="B546" s="29"/>
    </row>
    <row r="547" spans="1:2" ht="16.5">
      <c r="A547" s="29"/>
      <c r="B547" s="29"/>
    </row>
    <row r="548" spans="1:2" ht="16.5">
      <c r="A548" s="29"/>
      <c r="B548" s="29"/>
    </row>
    <row r="549" spans="1:2" ht="16.5">
      <c r="A549" s="29"/>
      <c r="B549" s="29"/>
    </row>
    <row r="550" spans="1:2" ht="16.5">
      <c r="A550" s="29"/>
      <c r="B550" s="29"/>
    </row>
    <row r="551" spans="1:2" ht="16.5">
      <c r="A551" s="29"/>
      <c r="B551" s="29"/>
    </row>
    <row r="552" spans="1:2" ht="16.5">
      <c r="A552" s="29"/>
      <c r="B552" s="29"/>
    </row>
    <row r="553" spans="1:2" ht="16.5">
      <c r="A553" s="29"/>
      <c r="B553" s="29"/>
    </row>
    <row r="554" spans="1:2" ht="16.5">
      <c r="A554" s="29"/>
      <c r="B554" s="29"/>
    </row>
    <row r="555" spans="1:2" ht="16.5">
      <c r="A555" s="29"/>
      <c r="B555" s="29"/>
    </row>
    <row r="556" spans="1:2" ht="16.5">
      <c r="A556" s="29"/>
      <c r="B556" s="29"/>
    </row>
    <row r="557" spans="1:2" ht="16.5">
      <c r="A557" s="29"/>
      <c r="B557" s="29"/>
    </row>
    <row r="558" spans="1:2" ht="16.5">
      <c r="A558" s="29"/>
      <c r="B558" s="29"/>
    </row>
    <row r="559" spans="1:2" ht="16.5">
      <c r="A559" s="29"/>
      <c r="B559" s="29"/>
    </row>
    <row r="560" spans="1:2" ht="16.5">
      <c r="A560" s="29"/>
      <c r="B560" s="29"/>
    </row>
    <row r="561" spans="1:2" ht="16.5">
      <c r="A561" s="29"/>
      <c r="B561" s="29"/>
    </row>
    <row r="562" spans="1:2" ht="16.5">
      <c r="A562" s="29"/>
      <c r="B562" s="29"/>
    </row>
    <row r="563" spans="1:2" ht="16.5">
      <c r="A563" s="29"/>
      <c r="B563" s="29"/>
    </row>
    <row r="564" spans="1:2" ht="16.5">
      <c r="A564" s="29"/>
      <c r="B564" s="29"/>
    </row>
    <row r="565" spans="1:2" ht="16.5">
      <c r="A565" s="29"/>
      <c r="B565" s="29"/>
    </row>
    <row r="566" spans="1:2" ht="16.5">
      <c r="A566" s="29"/>
      <c r="B566" s="29"/>
    </row>
    <row r="567" spans="1:2" ht="16.5">
      <c r="A567" s="29"/>
      <c r="B567" s="29"/>
    </row>
    <row r="568" spans="1:2" ht="16.5">
      <c r="A568" s="29"/>
      <c r="B568" s="29"/>
    </row>
    <row r="569" spans="1:2" ht="16.5">
      <c r="A569" s="29"/>
      <c r="B569" s="29"/>
    </row>
    <row r="570" spans="1:2" ht="16.5">
      <c r="A570" s="29"/>
      <c r="B570" s="29"/>
    </row>
    <row r="571" spans="1:2" ht="16.5">
      <c r="A571" s="29"/>
      <c r="B571" s="29"/>
    </row>
    <row r="572" spans="1:2" ht="16.5">
      <c r="A572" s="29"/>
      <c r="B572" s="29"/>
    </row>
    <row r="573" spans="1:2" ht="16.5">
      <c r="A573" s="29"/>
      <c r="B573" s="29"/>
    </row>
    <row r="574" spans="1:2" ht="16.5">
      <c r="A574" s="29"/>
      <c r="B574" s="29"/>
    </row>
    <row r="575" spans="1:2" ht="16.5">
      <c r="A575" s="29"/>
      <c r="B575" s="29"/>
    </row>
    <row r="576" spans="1:2" ht="16.5">
      <c r="A576" s="29"/>
      <c r="B576" s="29"/>
    </row>
    <row r="577" spans="1:2" ht="16.5">
      <c r="A577" s="29"/>
      <c r="B577" s="29"/>
    </row>
    <row r="578" spans="1:2" ht="16.5">
      <c r="A578" s="29"/>
      <c r="B578" s="29"/>
    </row>
    <row r="579" spans="1:2" ht="16.5">
      <c r="A579" s="29"/>
      <c r="B579" s="29"/>
    </row>
    <row r="580" spans="1:2" ht="16.5">
      <c r="A580" s="29"/>
      <c r="B580" s="29"/>
    </row>
    <row r="581" spans="1:2" ht="16.5">
      <c r="A581" s="29"/>
      <c r="B581" s="29"/>
    </row>
    <row r="582" spans="1:2" ht="16.5">
      <c r="A582" s="29"/>
      <c r="B582" s="29"/>
    </row>
    <row r="583" spans="1:2" ht="16.5">
      <c r="A583" s="29"/>
      <c r="B583" s="29"/>
    </row>
    <row r="584" spans="1:2" ht="16.5">
      <c r="A584" s="29"/>
      <c r="B584" s="29"/>
    </row>
    <row r="585" spans="1:2" ht="16.5">
      <c r="A585" s="29"/>
      <c r="B585" s="29"/>
    </row>
    <row r="586" spans="1:2" ht="16.5">
      <c r="A586" s="29"/>
      <c r="B586" s="29"/>
    </row>
    <row r="587" spans="1:2" ht="16.5">
      <c r="A587" s="29"/>
      <c r="B587" s="29"/>
    </row>
    <row r="588" spans="1:2" ht="16.5">
      <c r="A588" s="29"/>
      <c r="B588" s="29"/>
    </row>
    <row r="589" spans="1:2" ht="16.5">
      <c r="A589" s="29"/>
      <c r="B589" s="29"/>
    </row>
    <row r="590" spans="1:2" ht="16.5">
      <c r="A590" s="29"/>
      <c r="B590" s="29"/>
    </row>
    <row r="591" spans="1:2" ht="16.5">
      <c r="A591" s="29"/>
      <c r="B591" s="29"/>
    </row>
    <row r="592" spans="1:2" ht="16.5">
      <c r="A592" s="29"/>
      <c r="B592" s="29"/>
    </row>
    <row r="593" spans="1:2" ht="16.5">
      <c r="A593" s="29"/>
      <c r="B593" s="29"/>
    </row>
    <row r="594" spans="1:2" ht="16.5">
      <c r="A594" s="29"/>
      <c r="B594" s="29"/>
    </row>
    <row r="595" spans="1:2" ht="16.5">
      <c r="A595" s="29"/>
      <c r="B595" s="29"/>
    </row>
    <row r="596" spans="1:2" ht="16.5">
      <c r="A596" s="29"/>
      <c r="B596" s="29"/>
    </row>
    <row r="597" spans="1:2" ht="16.5">
      <c r="A597" s="29"/>
      <c r="B597" s="29"/>
    </row>
    <row r="598" spans="1:2" ht="16.5">
      <c r="A598" s="29"/>
      <c r="B598" s="29"/>
    </row>
    <row r="599" spans="1:2" ht="16.5">
      <c r="A599" s="29"/>
      <c r="B599" s="29"/>
    </row>
    <row r="600" spans="1:2" ht="16.5">
      <c r="A600" s="29"/>
      <c r="B600" s="29"/>
    </row>
    <row r="601" spans="1:2" ht="16.5">
      <c r="A601" s="29"/>
      <c r="B601" s="29"/>
    </row>
    <row r="602" spans="1:2" ht="16.5">
      <c r="A602" s="29"/>
      <c r="B602" s="29"/>
    </row>
    <row r="603" spans="1:2" ht="16.5">
      <c r="A603" s="29"/>
      <c r="B603" s="29"/>
    </row>
    <row r="604" spans="1:2" ht="16.5">
      <c r="A604" s="29"/>
      <c r="B604" s="29"/>
    </row>
    <row r="605" spans="1:2" ht="16.5">
      <c r="A605" s="29"/>
      <c r="B605" s="29"/>
    </row>
    <row r="606" spans="1:2" ht="16.5">
      <c r="A606" s="29"/>
      <c r="B606" s="29"/>
    </row>
    <row r="607" spans="1:2" ht="16.5">
      <c r="A607" s="29"/>
      <c r="B607" s="29"/>
    </row>
    <row r="608" spans="1:2" ht="16.5">
      <c r="A608" s="29"/>
      <c r="B608" s="29"/>
    </row>
    <row r="609" spans="1:2" ht="16.5">
      <c r="A609" s="29"/>
      <c r="B609" s="29"/>
    </row>
    <row r="610" spans="1:2" ht="16.5">
      <c r="A610" s="29"/>
      <c r="B610" s="29"/>
    </row>
    <row r="611" spans="1:2" ht="16.5">
      <c r="A611" s="29"/>
      <c r="B611" s="29"/>
    </row>
    <row r="612" spans="1:2" ht="16.5">
      <c r="A612" s="29"/>
      <c r="B612" s="29"/>
    </row>
    <row r="613" spans="1:2" ht="16.5">
      <c r="A613" s="29"/>
      <c r="B613" s="29"/>
    </row>
    <row r="614" spans="1:2" ht="16.5">
      <c r="A614" s="29"/>
      <c r="B614" s="29"/>
    </row>
    <row r="615" spans="1:2" ht="16.5">
      <c r="A615" s="29"/>
      <c r="B615" s="29"/>
    </row>
    <row r="616" spans="1:2" ht="16.5">
      <c r="A616" s="29"/>
      <c r="B616" s="29"/>
    </row>
    <row r="617" spans="1:2" ht="16.5">
      <c r="A617" s="29"/>
      <c r="B617" s="29"/>
    </row>
    <row r="618" spans="1:2" ht="16.5">
      <c r="A618" s="29"/>
      <c r="B618" s="29"/>
    </row>
    <row r="619" spans="1:2" ht="16.5">
      <c r="A619" s="29"/>
      <c r="B619" s="29"/>
    </row>
    <row r="620" spans="1:2" ht="16.5">
      <c r="A620" s="29"/>
      <c r="B620" s="29"/>
    </row>
    <row r="621" spans="1:2" ht="16.5">
      <c r="A621" s="29"/>
      <c r="B621" s="29"/>
    </row>
    <row r="622" spans="1:2" ht="16.5">
      <c r="A622" s="29"/>
      <c r="B622" s="29"/>
    </row>
    <row r="623" spans="1:2" ht="16.5">
      <c r="A623" s="29"/>
      <c r="B623" s="29"/>
    </row>
    <row r="624" spans="1:2" ht="16.5">
      <c r="A624" s="29"/>
      <c r="B624" s="29"/>
    </row>
    <row r="625" spans="1:2" ht="16.5">
      <c r="A625" s="29"/>
      <c r="B625" s="29"/>
    </row>
    <row r="626" spans="1:2" ht="16.5">
      <c r="A626" s="29"/>
      <c r="B626" s="29"/>
    </row>
    <row r="627" spans="1:2" ht="16.5">
      <c r="A627" s="29"/>
      <c r="B627" s="29"/>
    </row>
    <row r="628" spans="1:2" ht="16.5">
      <c r="A628" s="29"/>
      <c r="B628" s="29"/>
    </row>
    <row r="629" spans="1:2" ht="16.5">
      <c r="A629" s="29"/>
      <c r="B629" s="29"/>
    </row>
    <row r="630" spans="1:2" ht="16.5">
      <c r="A630" s="29"/>
      <c r="B630" s="29"/>
    </row>
    <row r="631" spans="1:2" ht="16.5">
      <c r="A631" s="29"/>
      <c r="B631" s="29"/>
    </row>
    <row r="632" spans="1:2" ht="16.5">
      <c r="A632" s="29"/>
      <c r="B632" s="29"/>
    </row>
    <row r="633" spans="1:2" ht="16.5">
      <c r="A633" s="29"/>
      <c r="B633" s="29"/>
    </row>
    <row r="634" spans="1:2" ht="16.5">
      <c r="A634" s="29"/>
      <c r="B634" s="29"/>
    </row>
    <row r="635" spans="1:2" ht="16.5">
      <c r="A635" s="29"/>
      <c r="B635" s="29"/>
    </row>
    <row r="636" spans="1:2" ht="16.5">
      <c r="A636" s="29"/>
      <c r="B636" s="29"/>
    </row>
    <row r="637" spans="1:2" ht="16.5">
      <c r="A637" s="29"/>
      <c r="B637" s="29"/>
    </row>
    <row r="638" spans="1:2" ht="16.5">
      <c r="A638" s="29"/>
      <c r="B638" s="29"/>
    </row>
    <row r="639" spans="1:2" ht="16.5">
      <c r="A639" s="29"/>
      <c r="B639" s="29"/>
    </row>
    <row r="640" spans="1:2" ht="16.5">
      <c r="A640" s="29"/>
      <c r="B640" s="29"/>
    </row>
    <row r="641" spans="1:2" ht="16.5">
      <c r="A641" s="29"/>
      <c r="B641" s="29"/>
    </row>
    <row r="642" spans="1:2" ht="16.5">
      <c r="A642" s="29"/>
      <c r="B642" s="29"/>
    </row>
    <row r="643" spans="1:2" ht="16.5">
      <c r="A643" s="29"/>
      <c r="B643" s="29"/>
    </row>
    <row r="644" spans="1:2" ht="16.5">
      <c r="A644" s="29"/>
      <c r="B644" s="29"/>
    </row>
    <row r="645" spans="1:2" ht="16.5">
      <c r="A645" s="29"/>
      <c r="B645" s="29"/>
    </row>
    <row r="646" spans="1:2" ht="16.5">
      <c r="A646" s="29"/>
      <c r="B646" s="29"/>
    </row>
    <row r="647" spans="1:2" ht="16.5">
      <c r="A647" s="29"/>
      <c r="B647" s="29"/>
    </row>
    <row r="648" spans="1:2" ht="16.5">
      <c r="A648" s="29"/>
      <c r="B648" s="29"/>
    </row>
    <row r="649" spans="1:2" ht="16.5">
      <c r="A649" s="29"/>
      <c r="B649" s="29"/>
    </row>
    <row r="650" spans="1:2" ht="16.5">
      <c r="A650" s="29"/>
      <c r="B650" s="29"/>
    </row>
    <row r="651" spans="1:2" ht="16.5">
      <c r="A651" s="29"/>
      <c r="B651" s="29"/>
    </row>
    <row r="652" spans="1:2" ht="16.5">
      <c r="A652" s="29"/>
      <c r="B652" s="29"/>
    </row>
    <row r="653" spans="1:2" ht="16.5">
      <c r="A653" s="29"/>
      <c r="B653" s="29"/>
    </row>
    <row r="654" spans="1:2" ht="16.5">
      <c r="A654" s="29"/>
      <c r="B654" s="29"/>
    </row>
    <row r="655" spans="1:2" ht="16.5">
      <c r="A655" s="29"/>
      <c r="B655" s="29"/>
    </row>
    <row r="656" spans="1:2" ht="16.5">
      <c r="A656" s="29"/>
      <c r="B656" s="29"/>
    </row>
    <row r="657" spans="1:2" ht="16.5">
      <c r="A657" s="29"/>
      <c r="B657" s="29"/>
    </row>
    <row r="658" spans="1:2" ht="16.5">
      <c r="A658" s="29"/>
      <c r="B658" s="29"/>
    </row>
    <row r="659" spans="1:2" ht="16.5">
      <c r="A659" s="29"/>
      <c r="B659" s="29"/>
    </row>
    <row r="660" spans="1:2" ht="16.5">
      <c r="A660" s="29"/>
      <c r="B660" s="29"/>
    </row>
    <row r="661" spans="1:2" ht="16.5">
      <c r="A661" s="29"/>
      <c r="B661" s="29"/>
    </row>
    <row r="662" spans="1:2" ht="16.5">
      <c r="A662" s="29"/>
      <c r="B662" s="29"/>
    </row>
    <row r="663" spans="1:2" ht="16.5">
      <c r="A663" s="29"/>
      <c r="B663" s="29"/>
    </row>
    <row r="664" spans="1:2" ht="16.5">
      <c r="A664" s="29"/>
      <c r="B664" s="29"/>
    </row>
    <row r="665" spans="1:2" ht="16.5">
      <c r="A665" s="29"/>
      <c r="B665" s="29"/>
    </row>
    <row r="666" spans="1:2" ht="16.5">
      <c r="A666" s="29"/>
      <c r="B666" s="29"/>
    </row>
    <row r="667" spans="1:2" ht="16.5">
      <c r="A667" s="29"/>
      <c r="B667" s="29"/>
    </row>
    <row r="668" spans="1:2" ht="16.5">
      <c r="A668" s="29"/>
      <c r="B668" s="29"/>
    </row>
    <row r="669" spans="1:2" ht="16.5">
      <c r="A669" s="29"/>
      <c r="B669" s="29"/>
    </row>
    <row r="670" spans="1:2" ht="16.5">
      <c r="A670" s="29"/>
      <c r="B670" s="29"/>
    </row>
    <row r="671" spans="1:2" ht="16.5">
      <c r="A671" s="29"/>
      <c r="B671" s="29"/>
    </row>
    <row r="672" spans="1:2" ht="16.5">
      <c r="A672" s="29"/>
      <c r="B672" s="29"/>
    </row>
    <row r="673" spans="1:2" ht="16.5">
      <c r="A673" s="29"/>
      <c r="B673" s="29"/>
    </row>
    <row r="674" spans="1:2" ht="16.5">
      <c r="A674" s="29"/>
      <c r="B674" s="29"/>
    </row>
    <row r="675" spans="1:2" ht="16.5">
      <c r="A675" s="29"/>
      <c r="B675" s="29"/>
    </row>
    <row r="676" spans="1:2" ht="16.5">
      <c r="A676" s="29"/>
      <c r="B676" s="29"/>
    </row>
    <row r="677" spans="1:2" ht="16.5">
      <c r="A677" s="29"/>
      <c r="B677" s="29"/>
    </row>
    <row r="678" spans="1:2" ht="16.5">
      <c r="A678" s="29"/>
      <c r="B678" s="29"/>
    </row>
    <row r="679" spans="1:2" ht="16.5">
      <c r="A679" s="29"/>
      <c r="B679" s="29"/>
    </row>
    <row r="680" spans="1:2" ht="16.5">
      <c r="A680" s="29"/>
      <c r="B680" s="29"/>
    </row>
    <row r="681" spans="1:2" ht="16.5">
      <c r="A681" s="29"/>
      <c r="B681" s="29"/>
    </row>
    <row r="682" spans="1:2" ht="16.5">
      <c r="A682" s="29"/>
      <c r="B682" s="29"/>
    </row>
    <row r="683" spans="1:2" ht="16.5">
      <c r="A683" s="29"/>
      <c r="B683" s="29"/>
    </row>
    <row r="684" spans="1:2" ht="16.5">
      <c r="A684" s="29"/>
      <c r="B684" s="29"/>
    </row>
    <row r="685" spans="1:2" ht="16.5">
      <c r="A685" s="29"/>
      <c r="B685" s="29"/>
    </row>
    <row r="686" spans="1:2" ht="16.5">
      <c r="A686" s="29"/>
      <c r="B686" s="29"/>
    </row>
    <row r="687" spans="1:2" ht="16.5">
      <c r="A687" s="29"/>
      <c r="B687" s="29"/>
    </row>
    <row r="688" spans="1:2" ht="16.5">
      <c r="A688" s="29"/>
      <c r="B688" s="29"/>
    </row>
    <row r="689" spans="1:2" ht="16.5">
      <c r="A689" s="29"/>
      <c r="B689" s="29"/>
    </row>
    <row r="690" spans="1:2" ht="16.5">
      <c r="A690" s="29"/>
      <c r="B690" s="29"/>
    </row>
    <row r="691" spans="1:2" ht="16.5">
      <c r="A691" s="29"/>
      <c r="B691" s="29"/>
    </row>
    <row r="692" spans="1:2" ht="16.5">
      <c r="A692" s="29"/>
      <c r="B692" s="29"/>
    </row>
    <row r="693" spans="1:2" ht="16.5">
      <c r="A693" s="29"/>
      <c r="B693" s="29"/>
    </row>
    <row r="694" spans="1:2" ht="16.5">
      <c r="A694" s="29"/>
      <c r="B694" s="29"/>
    </row>
    <row r="695" spans="1:2" ht="16.5">
      <c r="A695" s="29"/>
      <c r="B695" s="29"/>
    </row>
    <row r="696" spans="1:2" ht="16.5">
      <c r="A696" s="29"/>
      <c r="B696" s="29"/>
    </row>
    <row r="697" spans="1:2" ht="16.5">
      <c r="A697" s="29"/>
      <c r="B697" s="29"/>
    </row>
    <row r="698" spans="1:2" ht="16.5">
      <c r="A698" s="29"/>
      <c r="B698" s="29"/>
    </row>
    <row r="699" spans="1:2" ht="16.5">
      <c r="A699" s="29"/>
      <c r="B699" s="29"/>
    </row>
    <row r="700" spans="1:2" ht="16.5">
      <c r="A700" s="29"/>
      <c r="B700" s="29"/>
    </row>
    <row r="701" spans="1:2" ht="16.5">
      <c r="A701" s="29"/>
      <c r="B701" s="29"/>
    </row>
    <row r="702" spans="1:2" ht="16.5">
      <c r="A702" s="29"/>
      <c r="B702" s="29"/>
    </row>
    <row r="703" spans="1:2" ht="16.5">
      <c r="A703" s="29"/>
      <c r="B703" s="29"/>
    </row>
    <row r="704" spans="1:2" ht="16.5">
      <c r="A704" s="29"/>
      <c r="B704" s="29"/>
    </row>
    <row r="705" spans="1:2" ht="16.5">
      <c r="A705" s="29"/>
      <c r="B705" s="29"/>
    </row>
    <row r="706" spans="1:2" ht="16.5">
      <c r="A706" s="29"/>
      <c r="B706" s="29"/>
    </row>
    <row r="707" spans="1:2" ht="16.5">
      <c r="A707" s="29"/>
      <c r="B707" s="29"/>
    </row>
    <row r="708" spans="1:2" ht="16.5">
      <c r="A708" s="29"/>
      <c r="B708" s="29"/>
    </row>
    <row r="709" spans="1:2" ht="16.5">
      <c r="A709" s="29"/>
      <c r="B709" s="29"/>
    </row>
    <row r="710" spans="1:2" ht="16.5">
      <c r="A710" s="29"/>
      <c r="B710" s="29"/>
    </row>
    <row r="711" spans="1:2" ht="16.5">
      <c r="A711" s="29"/>
      <c r="B711" s="29"/>
    </row>
    <row r="712" spans="1:2" ht="16.5">
      <c r="A712" s="29"/>
      <c r="B712" s="29"/>
    </row>
    <row r="713" spans="1:2" ht="16.5">
      <c r="A713" s="29"/>
      <c r="B713" s="29"/>
    </row>
    <row r="714" spans="1:2" ht="16.5">
      <c r="A714" s="29"/>
      <c r="B714" s="29"/>
    </row>
    <row r="715" spans="1:2" ht="16.5">
      <c r="A715" s="29"/>
      <c r="B715" s="29"/>
    </row>
    <row r="716" spans="1:2" ht="16.5">
      <c r="A716" s="29"/>
      <c r="B716" s="29"/>
    </row>
    <row r="717" spans="1:2" ht="16.5">
      <c r="A717" s="29"/>
      <c r="B717" s="29"/>
    </row>
    <row r="718" spans="1:2" ht="16.5">
      <c r="A718" s="29"/>
      <c r="B718" s="29"/>
    </row>
    <row r="719" spans="1:2" ht="16.5">
      <c r="A719" s="29"/>
      <c r="B719" s="29"/>
    </row>
    <row r="720" spans="1:2" ht="16.5">
      <c r="A720" s="29"/>
      <c r="B720" s="29"/>
    </row>
    <row r="721" spans="1:2" ht="16.5">
      <c r="A721" s="29"/>
      <c r="B721" s="29"/>
    </row>
    <row r="722" spans="1:2" ht="16.5">
      <c r="A722" s="29"/>
      <c r="B722" s="29"/>
    </row>
    <row r="723" spans="1:2" ht="16.5">
      <c r="A723" s="29"/>
      <c r="B723" s="29"/>
    </row>
    <row r="724" spans="1:2" ht="16.5">
      <c r="A724" s="29"/>
      <c r="B724" s="29"/>
    </row>
    <row r="725" spans="1:2" ht="16.5">
      <c r="A725" s="29"/>
      <c r="B725" s="29"/>
    </row>
    <row r="726" spans="1:2" ht="16.5">
      <c r="A726" s="29"/>
      <c r="B726" s="29"/>
    </row>
    <row r="727" spans="1:2" ht="16.5">
      <c r="A727" s="29"/>
      <c r="B727" s="29"/>
    </row>
    <row r="728" spans="1:2" ht="16.5">
      <c r="A728" s="29"/>
      <c r="B728" s="29"/>
    </row>
    <row r="729" spans="1:2" ht="16.5">
      <c r="A729" s="29"/>
      <c r="B729" s="29"/>
    </row>
    <row r="730" spans="1:2" ht="16.5">
      <c r="A730" s="29"/>
      <c r="B730" s="29"/>
    </row>
    <row r="731" spans="1:2" ht="16.5">
      <c r="A731" s="29"/>
      <c r="B731" s="29"/>
    </row>
    <row r="732" spans="1:2" ht="16.5">
      <c r="A732" s="29"/>
      <c r="B732" s="29"/>
    </row>
    <row r="733" spans="1:2" ht="16.5">
      <c r="A733" s="29"/>
      <c r="B733" s="29"/>
    </row>
    <row r="734" spans="1:2" ht="16.5">
      <c r="A734" s="29"/>
      <c r="B734" s="29"/>
    </row>
    <row r="735" spans="1:2" ht="16.5">
      <c r="A735" s="29"/>
      <c r="B735" s="29"/>
    </row>
    <row r="736" spans="1:2" ht="16.5">
      <c r="A736" s="29"/>
      <c r="B736" s="29"/>
    </row>
    <row r="737" spans="1:2" ht="16.5">
      <c r="A737" s="29"/>
      <c r="B737" s="29"/>
    </row>
    <row r="738" spans="1:2" ht="16.5">
      <c r="A738" s="29"/>
      <c r="B738" s="29"/>
    </row>
    <row r="739" spans="1:2" ht="16.5">
      <c r="A739" s="29"/>
      <c r="B739" s="29"/>
    </row>
    <row r="740" spans="1:2" ht="16.5">
      <c r="A740" s="29"/>
      <c r="B740" s="29"/>
    </row>
    <row r="741" spans="1:2" ht="16.5">
      <c r="A741" s="29"/>
      <c r="B741" s="29"/>
    </row>
    <row r="742" spans="1:2" ht="16.5">
      <c r="A742" s="29"/>
      <c r="B742" s="29"/>
    </row>
    <row r="743" spans="1:2" ht="16.5">
      <c r="A743" s="29"/>
      <c r="B743" s="29"/>
    </row>
    <row r="744" spans="1:2" ht="16.5">
      <c r="A744" s="29"/>
      <c r="B744" s="29"/>
    </row>
    <row r="745" spans="1:2" ht="16.5">
      <c r="A745" s="29"/>
      <c r="B745" s="29"/>
    </row>
    <row r="746" spans="1:2" ht="16.5">
      <c r="A746" s="29"/>
      <c r="B746" s="29"/>
    </row>
    <row r="747" spans="1:2" ht="16.5">
      <c r="A747" s="29"/>
      <c r="B747" s="29"/>
    </row>
    <row r="748" spans="1:2" ht="16.5">
      <c r="A748" s="29"/>
      <c r="B748" s="29"/>
    </row>
    <row r="749" spans="1:2" ht="16.5">
      <c r="A749" s="29"/>
      <c r="B749" s="29"/>
    </row>
    <row r="750" spans="1:2" ht="16.5">
      <c r="A750" s="29"/>
      <c r="B750" s="29"/>
    </row>
    <row r="751" spans="1:2" ht="16.5">
      <c r="A751" s="29"/>
      <c r="B751" s="29"/>
    </row>
    <row r="752" spans="1:2" ht="16.5">
      <c r="A752" s="29"/>
      <c r="B752" s="29"/>
    </row>
    <row r="753" spans="1:2" ht="16.5">
      <c r="A753" s="29"/>
      <c r="B753" s="29"/>
    </row>
    <row r="754" spans="1:2" ht="16.5">
      <c r="A754" s="29"/>
      <c r="B754" s="29"/>
    </row>
    <row r="755" spans="1:2" ht="16.5">
      <c r="A755" s="29"/>
      <c r="B755" s="29"/>
    </row>
    <row r="756" spans="1:2" ht="16.5">
      <c r="A756" s="29"/>
      <c r="B756" s="29"/>
    </row>
    <row r="757" spans="1:2" ht="16.5">
      <c r="A757" s="29"/>
      <c r="B757" s="29"/>
    </row>
    <row r="758" spans="1:2" ht="16.5">
      <c r="A758" s="29"/>
      <c r="B758" s="29"/>
    </row>
    <row r="759" spans="1:2" ht="16.5">
      <c r="A759" s="29"/>
      <c r="B759" s="29"/>
    </row>
    <row r="760" spans="1:2" ht="16.5">
      <c r="A760" s="29"/>
      <c r="B760" s="29"/>
    </row>
    <row r="761" spans="1:2" ht="16.5">
      <c r="A761" s="29"/>
      <c r="B761" s="29"/>
    </row>
    <row r="762" spans="1:2" ht="16.5">
      <c r="A762" s="29"/>
      <c r="B762" s="29"/>
    </row>
    <row r="763" spans="1:2" ht="16.5">
      <c r="A763" s="29"/>
      <c r="B763" s="29"/>
    </row>
    <row r="764" spans="1:2" ht="16.5">
      <c r="A764" s="29"/>
      <c r="B764" s="29"/>
    </row>
    <row r="765" spans="1:2" ht="16.5">
      <c r="A765" s="29"/>
      <c r="B765" s="29"/>
    </row>
    <row r="766" spans="1:2" ht="16.5">
      <c r="A766" s="29"/>
      <c r="B766" s="29"/>
    </row>
    <row r="767" spans="1:2" ht="16.5">
      <c r="A767" s="29"/>
      <c r="B767" s="29"/>
    </row>
    <row r="768" spans="1:2" ht="16.5">
      <c r="A768" s="29"/>
      <c r="B768" s="29"/>
    </row>
    <row r="769" spans="1:2" ht="16.5">
      <c r="A769" s="29"/>
      <c r="B769" s="29"/>
    </row>
    <row r="770" spans="1:2" ht="16.5">
      <c r="A770" s="29"/>
      <c r="B770" s="29"/>
    </row>
    <row r="771" spans="1:2" ht="16.5">
      <c r="A771" s="29"/>
      <c r="B771" s="29"/>
    </row>
    <row r="772" spans="1:2" ht="16.5">
      <c r="A772" s="29"/>
      <c r="B772" s="29"/>
    </row>
    <row r="773" spans="1:2" ht="16.5">
      <c r="A773" s="29"/>
      <c r="B773" s="29"/>
    </row>
    <row r="774" spans="1:2" ht="16.5">
      <c r="A774" s="29"/>
      <c r="B774" s="29"/>
    </row>
    <row r="775" spans="1:2" ht="16.5">
      <c r="A775" s="29"/>
      <c r="B775" s="29"/>
    </row>
    <row r="776" spans="1:2" ht="16.5">
      <c r="A776" s="29"/>
      <c r="B776" s="29"/>
    </row>
    <row r="777" spans="1:2" ht="16.5">
      <c r="A777" s="29"/>
      <c r="B777" s="29"/>
    </row>
    <row r="778" spans="1:2" ht="16.5">
      <c r="A778" s="29"/>
      <c r="B778" s="29"/>
    </row>
    <row r="779" spans="1:2" ht="16.5">
      <c r="A779" s="29"/>
      <c r="B779" s="29"/>
    </row>
    <row r="780" spans="1:2" ht="16.5">
      <c r="A780" s="29"/>
      <c r="B780" s="29"/>
    </row>
    <row r="781" spans="1:2" ht="16.5">
      <c r="A781" s="29"/>
      <c r="B781" s="29"/>
    </row>
    <row r="782" spans="1:2" ht="16.5">
      <c r="A782" s="29"/>
      <c r="B782" s="29"/>
    </row>
    <row r="783" spans="1:2" ht="16.5">
      <c r="A783" s="29"/>
      <c r="B783" s="29"/>
    </row>
    <row r="784" spans="1:2" ht="16.5">
      <c r="A784" s="29"/>
      <c r="B784" s="29"/>
    </row>
    <row r="785" spans="1:2" ht="16.5">
      <c r="A785" s="29"/>
      <c r="B785" s="29"/>
    </row>
    <row r="786" spans="1:2" ht="16.5">
      <c r="A786" s="29"/>
      <c r="B786" s="29"/>
    </row>
    <row r="787" spans="1:2" ht="16.5">
      <c r="A787" s="29"/>
      <c r="B787" s="29"/>
    </row>
    <row r="788" spans="1:2" ht="16.5">
      <c r="A788" s="29"/>
      <c r="B788" s="29"/>
    </row>
    <row r="789" spans="1:2" ht="16.5">
      <c r="A789" s="29"/>
      <c r="B789" s="29"/>
    </row>
    <row r="790" spans="1:2" ht="16.5">
      <c r="A790" s="29"/>
      <c r="B790" s="29"/>
    </row>
    <row r="791" spans="1:2" ht="16.5">
      <c r="A791" s="29"/>
      <c r="B791" s="29"/>
    </row>
    <row r="792" spans="1:2" ht="16.5">
      <c r="A792" s="29"/>
      <c r="B792" s="29"/>
    </row>
    <row r="793" spans="1:2" ht="16.5">
      <c r="A793" s="29"/>
      <c r="B793" s="29"/>
    </row>
    <row r="794" spans="1:2" ht="16.5">
      <c r="A794" s="29"/>
      <c r="B794" s="29"/>
    </row>
    <row r="795" spans="1:2" ht="16.5">
      <c r="A795" s="29"/>
      <c r="B795" s="29"/>
    </row>
    <row r="796" spans="1:2" ht="16.5">
      <c r="A796" s="29"/>
      <c r="B796" s="29"/>
    </row>
    <row r="797" spans="1:2" ht="16.5">
      <c r="A797" s="29"/>
      <c r="B797" s="29"/>
    </row>
    <row r="798" spans="1:2" ht="16.5">
      <c r="A798" s="29"/>
      <c r="B798" s="29"/>
    </row>
    <row r="799" spans="1:2" ht="16.5">
      <c r="A799" s="29"/>
      <c r="B799" s="29"/>
    </row>
    <row r="800" spans="1:2" ht="16.5">
      <c r="A800" s="29"/>
      <c r="B800" s="29"/>
    </row>
    <row r="801" spans="1:2" ht="16.5">
      <c r="A801" s="29"/>
      <c r="B801" s="29"/>
    </row>
    <row r="802" spans="1:2" ht="16.5">
      <c r="A802" s="29"/>
      <c r="B802" s="29"/>
    </row>
    <row r="803" spans="1:2" ht="16.5">
      <c r="A803" s="29"/>
      <c r="B803" s="29"/>
    </row>
    <row r="804" spans="1:2" ht="16.5">
      <c r="A804" s="29"/>
      <c r="B804" s="29"/>
    </row>
    <row r="805" spans="1:2" ht="16.5">
      <c r="A805" s="29"/>
      <c r="B805" s="29"/>
    </row>
    <row r="806" spans="1:2" ht="16.5">
      <c r="A806" s="29"/>
      <c r="B806" s="29"/>
    </row>
    <row r="807" spans="1:2" ht="16.5">
      <c r="A807" s="29"/>
      <c r="B807" s="29"/>
    </row>
    <row r="808" spans="1:2" ht="16.5">
      <c r="A808" s="29"/>
      <c r="B808" s="29"/>
    </row>
    <row r="809" spans="1:2" ht="16.5">
      <c r="A809" s="29"/>
      <c r="B809" s="29"/>
    </row>
    <row r="810" spans="1:2" ht="16.5">
      <c r="A810" s="29"/>
      <c r="B810" s="29"/>
    </row>
    <row r="811" spans="1:2" ht="16.5">
      <c r="A811" s="29"/>
      <c r="B811" s="29"/>
    </row>
    <row r="812" spans="1:2" ht="16.5">
      <c r="A812" s="29"/>
      <c r="B812" s="29"/>
    </row>
    <row r="813" spans="1:2" ht="16.5">
      <c r="A813" s="29"/>
      <c r="B813" s="29"/>
    </row>
    <row r="814" spans="1:2" ht="16.5">
      <c r="A814" s="29"/>
      <c r="B814" s="29"/>
    </row>
    <row r="815" spans="1:2" ht="16.5">
      <c r="A815" s="29"/>
      <c r="B815" s="29"/>
    </row>
    <row r="816" spans="1:2" ht="16.5">
      <c r="A816" s="29"/>
      <c r="B816" s="29"/>
    </row>
    <row r="817" spans="1:2" ht="16.5">
      <c r="A817" s="29"/>
      <c r="B817" s="29"/>
    </row>
    <row r="818" spans="1:2" ht="16.5">
      <c r="A818" s="29"/>
      <c r="B818" s="29"/>
    </row>
    <row r="819" spans="1:2" ht="16.5">
      <c r="A819" s="29"/>
      <c r="B819" s="29"/>
    </row>
    <row r="820" spans="1:2" ht="16.5">
      <c r="A820" s="29"/>
      <c r="B820" s="29"/>
    </row>
    <row r="821" spans="1:2" ht="16.5">
      <c r="A821" s="29"/>
      <c r="B821" s="29"/>
    </row>
    <row r="822" spans="1:2" ht="16.5">
      <c r="A822" s="29"/>
      <c r="B822" s="29"/>
    </row>
    <row r="823" spans="1:2" ht="16.5">
      <c r="A823" s="29"/>
      <c r="B823" s="29"/>
    </row>
    <row r="824" spans="1:2" ht="16.5">
      <c r="A824" s="29"/>
      <c r="B824" s="29"/>
    </row>
    <row r="825" spans="1:2" ht="16.5">
      <c r="A825" s="29"/>
      <c r="B825" s="29"/>
    </row>
    <row r="826" spans="1:2" ht="16.5">
      <c r="A826" s="29"/>
      <c r="B826" s="29"/>
    </row>
    <row r="827" spans="1:2" ht="16.5">
      <c r="A827" s="29"/>
      <c r="B827" s="29"/>
    </row>
    <row r="828" spans="1:2" ht="16.5">
      <c r="A828" s="29"/>
      <c r="B828" s="29"/>
    </row>
    <row r="829" spans="1:2" ht="16.5">
      <c r="A829" s="29"/>
      <c r="B829" s="29"/>
    </row>
    <row r="830" spans="1:2" ht="16.5">
      <c r="A830" s="29"/>
      <c r="B830" s="29"/>
    </row>
    <row r="831" spans="1:2" ht="16.5">
      <c r="A831" s="29"/>
      <c r="B831" s="29"/>
    </row>
    <row r="832" spans="1:2" ht="16.5">
      <c r="A832" s="29"/>
      <c r="B832" s="29"/>
    </row>
    <row r="833" spans="1:2" ht="16.5">
      <c r="A833" s="29"/>
      <c r="B833" s="29"/>
    </row>
    <row r="834" spans="1:2" ht="16.5">
      <c r="A834" s="29"/>
      <c r="B834" s="29"/>
    </row>
    <row r="835" spans="1:2" ht="16.5">
      <c r="A835" s="29"/>
      <c r="B835" s="29"/>
    </row>
    <row r="836" spans="1:2" ht="16.5">
      <c r="A836" s="29"/>
      <c r="B836" s="29"/>
    </row>
    <row r="837" spans="1:2" ht="16.5">
      <c r="A837" s="29"/>
      <c r="B837" s="29"/>
    </row>
    <row r="838" spans="1:2" ht="16.5">
      <c r="A838" s="29"/>
      <c r="B838" s="29"/>
    </row>
    <row r="839" spans="1:2" ht="16.5">
      <c r="A839" s="29"/>
      <c r="B839" s="29"/>
    </row>
    <row r="840" spans="1:2" ht="16.5">
      <c r="A840" s="29"/>
      <c r="B840" s="29"/>
    </row>
    <row r="841" spans="1:2" ht="16.5">
      <c r="A841" s="29"/>
      <c r="B841" s="29"/>
    </row>
    <row r="842" spans="1:2" ht="16.5">
      <c r="A842" s="29"/>
      <c r="B842" s="29"/>
    </row>
    <row r="843" spans="1:2" ht="16.5">
      <c r="A843" s="29"/>
      <c r="B843" s="29"/>
    </row>
    <row r="844" spans="1:2" ht="16.5">
      <c r="A844" s="29"/>
      <c r="B844" s="29"/>
    </row>
    <row r="845" spans="1:2" ht="16.5">
      <c r="A845" s="29"/>
      <c r="B845" s="29"/>
    </row>
    <row r="846" spans="1:2" ht="16.5">
      <c r="A846" s="29"/>
      <c r="B846" s="29"/>
    </row>
    <row r="847" spans="1:2" ht="16.5">
      <c r="A847" s="29"/>
      <c r="B847" s="29"/>
    </row>
    <row r="848" spans="1:2" ht="16.5">
      <c r="A848" s="29"/>
      <c r="B848" s="29"/>
    </row>
    <row r="849" spans="1:2" ht="16.5">
      <c r="A849" s="29"/>
      <c r="B849" s="29"/>
    </row>
    <row r="850" spans="1:2" ht="16.5">
      <c r="A850" s="29"/>
      <c r="B850" s="29"/>
    </row>
    <row r="851" spans="1:2" ht="16.5">
      <c r="A851" s="29"/>
      <c r="B851" s="29"/>
    </row>
    <row r="852" spans="1:2" ht="16.5">
      <c r="A852" s="29"/>
      <c r="B852" s="29"/>
    </row>
    <row r="853" spans="1:2" ht="16.5">
      <c r="A853" s="29"/>
      <c r="B853" s="29"/>
    </row>
    <row r="854" spans="1:2" ht="16.5">
      <c r="A854" s="29"/>
      <c r="B854" s="29"/>
    </row>
    <row r="855" spans="1:2" ht="16.5">
      <c r="A855" s="29"/>
      <c r="B855" s="29"/>
    </row>
    <row r="856" spans="1:2" ht="16.5">
      <c r="A856" s="29"/>
      <c r="B856" s="29"/>
    </row>
    <row r="857" spans="1:2" ht="16.5">
      <c r="A857" s="29"/>
      <c r="B857" s="29"/>
    </row>
    <row r="858" spans="1:2" ht="16.5">
      <c r="A858" s="29"/>
      <c r="B858" s="29"/>
    </row>
    <row r="859" spans="1:2" ht="16.5">
      <c r="A859" s="29"/>
      <c r="B859" s="29"/>
    </row>
    <row r="860" spans="1:2" ht="16.5">
      <c r="A860" s="29"/>
      <c r="B860" s="29"/>
    </row>
    <row r="861" spans="1:2" ht="16.5">
      <c r="A861" s="29"/>
      <c r="B861" s="29"/>
    </row>
    <row r="862" spans="1:2" ht="16.5">
      <c r="A862" s="29"/>
      <c r="B862" s="29"/>
    </row>
    <row r="863" spans="1:2" ht="16.5">
      <c r="A863" s="29"/>
      <c r="B863" s="29"/>
    </row>
    <row r="864" spans="1:2" ht="16.5">
      <c r="A864" s="29"/>
      <c r="B864" s="29"/>
    </row>
    <row r="865" spans="1:2" ht="16.5">
      <c r="A865" s="29"/>
      <c r="B865" s="29"/>
    </row>
    <row r="866" spans="1:2" ht="16.5">
      <c r="A866" s="29"/>
      <c r="B866" s="29"/>
    </row>
    <row r="867" spans="1:2" ht="16.5">
      <c r="A867" s="29"/>
      <c r="B867" s="29"/>
    </row>
    <row r="868" spans="1:2" ht="16.5">
      <c r="A868" s="29"/>
      <c r="B868" s="29"/>
    </row>
    <row r="869" spans="1:2" ht="16.5">
      <c r="A869" s="29"/>
      <c r="B869" s="29"/>
    </row>
    <row r="870" spans="1:2" ht="16.5">
      <c r="A870" s="29"/>
      <c r="B870" s="29"/>
    </row>
    <row r="871" spans="1:2" ht="16.5">
      <c r="A871" s="29"/>
      <c r="B871" s="29"/>
    </row>
    <row r="872" spans="1:2" ht="16.5">
      <c r="A872" s="29"/>
      <c r="B872" s="29"/>
    </row>
    <row r="873" spans="1:2" ht="16.5">
      <c r="A873" s="29"/>
      <c r="B873" s="29"/>
    </row>
    <row r="874" spans="1:2" ht="16.5">
      <c r="A874" s="29"/>
      <c r="B874" s="29"/>
    </row>
    <row r="875" spans="1:2" ht="16.5">
      <c r="A875" s="29"/>
      <c r="B875" s="29"/>
    </row>
    <row r="876" spans="1:2" ht="16.5">
      <c r="A876" s="29"/>
      <c r="B876" s="29"/>
    </row>
    <row r="877" spans="1:2" ht="16.5">
      <c r="A877" s="29"/>
      <c r="B877" s="29"/>
    </row>
    <row r="878" spans="1:2" ht="16.5">
      <c r="A878" s="29"/>
      <c r="B878" s="29"/>
    </row>
    <row r="879" spans="1:2" ht="16.5">
      <c r="A879" s="29"/>
      <c r="B879" s="29"/>
    </row>
    <row r="880" spans="1:2" ht="16.5">
      <c r="A880" s="29"/>
      <c r="B880" s="29"/>
    </row>
    <row r="881" spans="1:2" ht="16.5">
      <c r="A881" s="29"/>
      <c r="B881" s="29"/>
    </row>
    <row r="882" spans="1:2" ht="16.5">
      <c r="A882" s="29"/>
      <c r="B882" s="29"/>
    </row>
    <row r="883" spans="1:2" ht="16.5">
      <c r="A883" s="29"/>
      <c r="B883" s="29"/>
    </row>
    <row r="884" spans="1:2" ht="16.5">
      <c r="A884" s="29"/>
      <c r="B884" s="29"/>
    </row>
    <row r="885" spans="1:2" ht="16.5">
      <c r="A885" s="29"/>
      <c r="B885" s="29"/>
    </row>
    <row r="886" spans="1:2" ht="16.5">
      <c r="A886" s="29"/>
      <c r="B886" s="29"/>
    </row>
    <row r="887" spans="1:2" ht="16.5">
      <c r="A887" s="29"/>
      <c r="B887" s="29"/>
    </row>
    <row r="888" spans="1:2" ht="16.5">
      <c r="A888" s="29"/>
      <c r="B888" s="29"/>
    </row>
    <row r="889" spans="1:2" ht="16.5">
      <c r="A889" s="29"/>
      <c r="B889" s="29"/>
    </row>
    <row r="890" spans="1:2" ht="16.5">
      <c r="A890" s="29"/>
      <c r="B890" s="29"/>
    </row>
    <row r="891" spans="1:2" ht="16.5">
      <c r="A891" s="29"/>
      <c r="B891" s="29"/>
    </row>
    <row r="892" spans="1:2" ht="16.5">
      <c r="A892" s="29"/>
      <c r="B892" s="29"/>
    </row>
    <row r="893" spans="1:2" ht="16.5">
      <c r="A893" s="29"/>
      <c r="B893" s="29"/>
    </row>
    <row r="894" spans="1:2" ht="16.5">
      <c r="A894" s="29"/>
      <c r="B894" s="29"/>
    </row>
    <row r="895" spans="1:2" ht="16.5">
      <c r="A895" s="29"/>
      <c r="B895" s="29"/>
    </row>
    <row r="896" spans="1:2" ht="16.5">
      <c r="A896" s="29"/>
      <c r="B896" s="29"/>
    </row>
    <row r="897" spans="1:2" ht="16.5">
      <c r="A897" s="29"/>
      <c r="B897" s="29"/>
    </row>
    <row r="898" spans="1:2" ht="16.5">
      <c r="A898" s="29"/>
      <c r="B898" s="29"/>
    </row>
    <row r="899" spans="1:2" ht="16.5">
      <c r="A899" s="29"/>
      <c r="B899" s="29"/>
    </row>
    <row r="900" spans="1:2" ht="16.5">
      <c r="A900" s="29"/>
      <c r="B900" s="29"/>
    </row>
    <row r="901" spans="1:2" ht="16.5">
      <c r="A901" s="29"/>
      <c r="B901" s="29"/>
    </row>
    <row r="902" spans="1:2" ht="16.5">
      <c r="A902" s="29"/>
      <c r="B902" s="29"/>
    </row>
    <row r="903" spans="1:2" ht="16.5">
      <c r="A903" s="29"/>
      <c r="B903" s="29"/>
    </row>
    <row r="904" spans="1:2" ht="16.5">
      <c r="A904" s="29"/>
      <c r="B904" s="29"/>
    </row>
    <row r="905" spans="1:2" ht="16.5">
      <c r="A905" s="29"/>
      <c r="B905" s="29"/>
    </row>
    <row r="906" spans="1:2" ht="16.5">
      <c r="A906" s="29"/>
      <c r="B906" s="29"/>
    </row>
    <row r="907" spans="1:2" ht="16.5">
      <c r="A907" s="29"/>
      <c r="B907" s="29"/>
    </row>
    <row r="908" spans="1:2" ht="16.5">
      <c r="A908" s="29"/>
      <c r="B908" s="29"/>
    </row>
    <row r="909" spans="1:2" ht="16.5">
      <c r="A909" s="29"/>
      <c r="B909" s="29"/>
    </row>
    <row r="910" spans="1:2" ht="16.5">
      <c r="A910" s="29"/>
      <c r="B910" s="29"/>
    </row>
    <row r="911" spans="1:2" ht="16.5">
      <c r="A911" s="29"/>
      <c r="B911" s="29"/>
    </row>
    <row r="912" spans="1:2" ht="16.5">
      <c r="A912" s="29"/>
      <c r="B912" s="29"/>
    </row>
    <row r="913" spans="1:2" ht="16.5">
      <c r="A913" s="29"/>
      <c r="B913" s="29"/>
    </row>
    <row r="914" spans="1:2" ht="16.5">
      <c r="A914" s="29"/>
      <c r="B914" s="29"/>
    </row>
    <row r="915" spans="1:2" ht="16.5">
      <c r="A915" s="29"/>
      <c r="B915" s="29"/>
    </row>
    <row r="916" spans="1:2" ht="16.5">
      <c r="A916" s="29"/>
      <c r="B916" s="29"/>
    </row>
    <row r="917" spans="1:2" ht="16.5">
      <c r="A917" s="29"/>
      <c r="B917" s="29"/>
    </row>
    <row r="918" spans="1:2" ht="16.5">
      <c r="A918" s="29"/>
      <c r="B918" s="29"/>
    </row>
    <row r="919" spans="1:2" ht="16.5">
      <c r="A919" s="29"/>
      <c r="B919" s="29"/>
    </row>
    <row r="920" spans="1:2" ht="16.5">
      <c r="A920" s="29"/>
      <c r="B920" s="29"/>
    </row>
    <row r="921" spans="1:2" ht="16.5">
      <c r="A921" s="29"/>
      <c r="B921" s="29"/>
    </row>
    <row r="922" spans="1:2" ht="16.5">
      <c r="A922" s="29"/>
      <c r="B922" s="29"/>
    </row>
    <row r="923" spans="1:2" ht="16.5">
      <c r="A923" s="29"/>
      <c r="B923" s="29"/>
    </row>
    <row r="924" spans="1:2" ht="16.5">
      <c r="A924" s="29"/>
      <c r="B924" s="29"/>
    </row>
    <row r="925" spans="1:2" ht="16.5">
      <c r="A925" s="29"/>
      <c r="B925" s="29"/>
    </row>
    <row r="926" spans="1:2" ht="16.5">
      <c r="A926" s="29"/>
      <c r="B926" s="29"/>
    </row>
    <row r="927" spans="1:2" ht="16.5">
      <c r="A927" s="29"/>
      <c r="B927" s="29"/>
    </row>
    <row r="928" spans="1:2" ht="16.5">
      <c r="A928" s="29"/>
      <c r="B928" s="29"/>
    </row>
    <row r="929" spans="1:2" ht="16.5">
      <c r="A929" s="29"/>
      <c r="B929" s="29"/>
    </row>
    <row r="930" spans="1:2" ht="16.5">
      <c r="A930" s="29"/>
      <c r="B930" s="29"/>
    </row>
    <row r="931" spans="1:2" ht="16.5">
      <c r="A931" s="29"/>
      <c r="B931" s="29"/>
    </row>
    <row r="932" spans="1:2" ht="16.5">
      <c r="A932" s="29"/>
      <c r="B932" s="29"/>
    </row>
    <row r="933" spans="1:2" ht="16.5">
      <c r="A933" s="29"/>
      <c r="B933" s="29"/>
    </row>
    <row r="934" spans="1:2" ht="16.5">
      <c r="A934" s="29"/>
      <c r="B934" s="29"/>
    </row>
    <row r="935" spans="1:2" ht="16.5">
      <c r="A935" s="29"/>
      <c r="B935" s="29"/>
    </row>
    <row r="936" spans="1:2" ht="16.5">
      <c r="A936" s="29"/>
      <c r="B936" s="29"/>
    </row>
    <row r="937" spans="1:2" ht="16.5">
      <c r="A937" s="29"/>
      <c r="B937" s="29"/>
    </row>
    <row r="938" spans="1:2" ht="16.5">
      <c r="A938" s="29"/>
      <c r="B938" s="29"/>
    </row>
    <row r="939" spans="1:2" ht="16.5">
      <c r="A939" s="29"/>
      <c r="B939" s="29"/>
    </row>
    <row r="940" spans="1:2" ht="16.5">
      <c r="A940" s="29"/>
      <c r="B940" s="29"/>
    </row>
    <row r="941" spans="1:2" ht="16.5">
      <c r="A941" s="29"/>
      <c r="B941" s="29"/>
    </row>
    <row r="942" spans="1:2" ht="16.5">
      <c r="A942" s="29"/>
      <c r="B942" s="29"/>
    </row>
    <row r="943" spans="1:2" ht="16.5">
      <c r="A943" s="29"/>
      <c r="B943" s="29"/>
    </row>
    <row r="944" spans="1:2" ht="16.5">
      <c r="A944" s="29"/>
      <c r="B944" s="29"/>
    </row>
    <row r="945" spans="1:2" ht="16.5">
      <c r="A945" s="29"/>
      <c r="B945" s="29"/>
    </row>
    <row r="946" spans="1:2" ht="16.5">
      <c r="A946" s="29"/>
      <c r="B946" s="29"/>
    </row>
    <row r="947" spans="1:2" ht="16.5">
      <c r="A947" s="29"/>
      <c r="B947" s="29"/>
    </row>
    <row r="948" spans="1:2" ht="16.5">
      <c r="A948" s="29"/>
      <c r="B948" s="29"/>
    </row>
    <row r="949" spans="1:2" ht="16.5">
      <c r="A949" s="29"/>
      <c r="B949" s="29"/>
    </row>
    <row r="950" spans="1:2" ht="16.5">
      <c r="A950" s="29"/>
      <c r="B950" s="29"/>
    </row>
    <row r="951" spans="1:2" ht="16.5">
      <c r="A951" s="29"/>
      <c r="B951" s="29"/>
    </row>
    <row r="952" spans="1:2" ht="16.5">
      <c r="A952" s="29"/>
      <c r="B952" s="29"/>
    </row>
    <row r="953" spans="1:2" ht="16.5">
      <c r="A953" s="29"/>
      <c r="B953" s="29"/>
    </row>
    <row r="954" spans="1:2" ht="16.5">
      <c r="A954" s="29"/>
      <c r="B954" s="29"/>
    </row>
    <row r="955" spans="1:2" ht="16.5">
      <c r="A955" s="29"/>
      <c r="B955" s="29"/>
    </row>
    <row r="956" spans="1:2" ht="16.5">
      <c r="A956" s="29"/>
      <c r="B956" s="29"/>
    </row>
    <row r="957" spans="1:2" ht="16.5">
      <c r="A957" s="29"/>
      <c r="B957" s="29"/>
    </row>
    <row r="958" spans="1:2" ht="16.5">
      <c r="A958" s="29"/>
      <c r="B958" s="29"/>
    </row>
    <row r="959" spans="1:2" ht="16.5">
      <c r="A959" s="29"/>
      <c r="B959" s="29"/>
    </row>
    <row r="960" spans="1:2" ht="16.5">
      <c r="A960" s="29"/>
      <c r="B960" s="29"/>
    </row>
    <row r="961" spans="1:2" ht="16.5">
      <c r="A961" s="29"/>
      <c r="B961" s="29"/>
    </row>
    <row r="962" spans="1:2" ht="16.5">
      <c r="A962" s="29"/>
      <c r="B962" s="29"/>
    </row>
    <row r="963" spans="1:2" ht="16.5">
      <c r="A963" s="29"/>
      <c r="B963" s="29"/>
    </row>
    <row r="964" spans="1:2" ht="16.5">
      <c r="A964" s="29"/>
      <c r="B964" s="29"/>
    </row>
    <row r="965" spans="1:2" ht="16.5">
      <c r="A965" s="29"/>
      <c r="B965" s="29"/>
    </row>
    <row r="966" spans="1:2" ht="16.5">
      <c r="A966" s="29"/>
      <c r="B966" s="29"/>
    </row>
    <row r="967" spans="1:2" ht="16.5">
      <c r="A967" s="29"/>
      <c r="B967" s="29"/>
    </row>
    <row r="968" spans="1:2" ht="16.5">
      <c r="A968" s="29"/>
      <c r="B968" s="29"/>
    </row>
    <row r="969" spans="1:2" ht="16.5">
      <c r="A969" s="29"/>
      <c r="B969" s="29"/>
    </row>
    <row r="970" spans="1:2" ht="16.5">
      <c r="A970" s="29"/>
      <c r="B970" s="29"/>
    </row>
    <row r="971" spans="1:2" ht="16.5">
      <c r="A971" s="29"/>
      <c r="B971" s="29"/>
    </row>
    <row r="972" spans="1:2" ht="16.5">
      <c r="A972" s="29"/>
      <c r="B972" s="29"/>
    </row>
    <row r="973" spans="1:2" ht="16.5">
      <c r="A973" s="29"/>
      <c r="B973" s="29"/>
    </row>
    <row r="974" spans="1:2" ht="16.5">
      <c r="A974" s="29"/>
      <c r="B974" s="29"/>
    </row>
    <row r="975" spans="1:2" ht="16.5">
      <c r="A975" s="29"/>
      <c r="B975" s="29"/>
    </row>
    <row r="976" spans="1:2" ht="16.5">
      <c r="A976" s="29"/>
      <c r="B976" s="29"/>
    </row>
    <row r="977" spans="1:2" ht="16.5">
      <c r="A977" s="29"/>
      <c r="B977" s="29"/>
    </row>
    <row r="978" spans="1:2" ht="16.5">
      <c r="A978" s="29"/>
      <c r="B978" s="29"/>
    </row>
    <row r="979" spans="1:2" ht="16.5">
      <c r="A979" s="29"/>
      <c r="B979" s="29"/>
    </row>
    <row r="980" spans="1:2" ht="16.5">
      <c r="A980" s="29"/>
      <c r="B980" s="29"/>
    </row>
    <row r="981" spans="1:2" ht="16.5">
      <c r="A981" s="29"/>
      <c r="B981" s="29"/>
    </row>
    <row r="982" spans="1:2" ht="16.5">
      <c r="A982" s="29"/>
      <c r="B982" s="29"/>
    </row>
    <row r="983" spans="1:2" ht="16.5">
      <c r="A983" s="29"/>
      <c r="B983" s="29"/>
    </row>
    <row r="984" spans="1:2" ht="16.5">
      <c r="A984" s="29"/>
      <c r="B984" s="29"/>
    </row>
    <row r="985" spans="1:2" ht="16.5">
      <c r="A985" s="29"/>
      <c r="B985" s="29"/>
    </row>
    <row r="986" spans="1:2" ht="16.5">
      <c r="A986" s="29"/>
      <c r="B986" s="29"/>
    </row>
    <row r="987" spans="1:99" ht="15.75" customHeight="1">
      <c r="A987" s="29"/>
      <c r="B987" s="29"/>
      <c r="CU987" s="30"/>
    </row>
    <row r="988" spans="1:2" ht="16.5">
      <c r="A988" s="29"/>
      <c r="B988" s="29"/>
    </row>
    <row r="989" spans="1:2" ht="16.5">
      <c r="A989" s="29"/>
      <c r="B989" s="29"/>
    </row>
    <row r="990" spans="1:2" ht="16.5">
      <c r="A990" s="29"/>
      <c r="B990" s="29"/>
    </row>
    <row r="991" spans="1:2" ht="16.5">
      <c r="A991" s="29"/>
      <c r="B991" s="29"/>
    </row>
    <row r="992" spans="1:2" ht="16.5">
      <c r="A992" s="29"/>
      <c r="B992" s="29"/>
    </row>
    <row r="993" spans="1:2" ht="16.5">
      <c r="A993" s="29"/>
      <c r="B993" s="29"/>
    </row>
    <row r="994" spans="1:2" ht="16.5">
      <c r="A994" s="29"/>
      <c r="B994" s="29"/>
    </row>
    <row r="995" spans="1:2" ht="16.5">
      <c r="A995" s="29"/>
      <c r="B995" s="29"/>
    </row>
    <row r="996" spans="1:2" ht="16.5">
      <c r="A996" s="29"/>
      <c r="B996" s="29"/>
    </row>
    <row r="997" spans="1:2" ht="16.5">
      <c r="A997" s="29"/>
      <c r="B997" s="29"/>
    </row>
    <row r="998" spans="1:2" ht="16.5">
      <c r="A998" s="29"/>
      <c r="B998" s="29"/>
    </row>
    <row r="999" spans="1:2" ht="16.5">
      <c r="A999" s="29"/>
      <c r="B999" s="29"/>
    </row>
    <row r="1000" spans="1:2" ht="16.5">
      <c r="A1000" s="29"/>
      <c r="B1000" s="29"/>
    </row>
    <row r="1001" spans="1:2" ht="16.5">
      <c r="A1001" s="29"/>
      <c r="B1001" s="29"/>
    </row>
    <row r="1002" spans="1:2" ht="16.5">
      <c r="A1002" s="29"/>
      <c r="B1002" s="29"/>
    </row>
    <row r="1003" spans="1:2" ht="16.5">
      <c r="A1003" s="29"/>
      <c r="B1003" s="29"/>
    </row>
    <row r="1004" spans="1:2" ht="16.5">
      <c r="A1004" s="29"/>
      <c r="B1004" s="29"/>
    </row>
    <row r="1005" spans="1:2" ht="16.5">
      <c r="A1005" s="29"/>
      <c r="B1005" s="29"/>
    </row>
    <row r="1006" spans="1:2" ht="16.5">
      <c r="A1006" s="29"/>
      <c r="B1006" s="29"/>
    </row>
    <row r="1007" spans="1:2" ht="16.5">
      <c r="A1007" s="29"/>
      <c r="B1007" s="29"/>
    </row>
    <row r="1008" spans="1:2" ht="16.5">
      <c r="A1008" s="29"/>
      <c r="B1008" s="29"/>
    </row>
    <row r="1009" spans="1:2" ht="16.5">
      <c r="A1009" s="29"/>
      <c r="B1009" s="29"/>
    </row>
    <row r="1010" spans="1:2" ht="16.5">
      <c r="A1010" s="29"/>
      <c r="B1010" s="29"/>
    </row>
    <row r="1011" spans="1:2" ht="16.5">
      <c r="A1011" s="29"/>
      <c r="B1011" s="29"/>
    </row>
    <row r="1012" spans="1:2" ht="16.5">
      <c r="A1012" s="29"/>
      <c r="B1012" s="29"/>
    </row>
    <row r="1013" spans="1:2" ht="16.5">
      <c r="A1013" s="29"/>
      <c r="B1013" s="29"/>
    </row>
    <row r="1014" spans="1:2" ht="16.5">
      <c r="A1014" s="29"/>
      <c r="B1014" s="29"/>
    </row>
    <row r="1015" spans="1:2" ht="16.5">
      <c r="A1015" s="29"/>
      <c r="B1015" s="29"/>
    </row>
    <row r="1016" spans="1:2" ht="16.5">
      <c r="A1016" s="29"/>
      <c r="B1016" s="29"/>
    </row>
    <row r="1017" spans="1:2" ht="16.5">
      <c r="A1017" s="29"/>
      <c r="B1017" s="29"/>
    </row>
    <row r="1018" spans="1:2" ht="16.5">
      <c r="A1018" s="29"/>
      <c r="B1018" s="29"/>
    </row>
    <row r="1019" spans="1:2" ht="16.5">
      <c r="A1019" s="29"/>
      <c r="B1019" s="29"/>
    </row>
    <row r="1020" spans="1:2" ht="16.5">
      <c r="A1020" s="29"/>
      <c r="B1020" s="29"/>
    </row>
    <row r="1021" spans="1:2" ht="16.5">
      <c r="A1021" s="29"/>
      <c r="B1021" s="29"/>
    </row>
    <row r="1022" spans="1:2" ht="16.5">
      <c r="A1022" s="29"/>
      <c r="B1022" s="29"/>
    </row>
    <row r="1023" spans="1:2" ht="16.5">
      <c r="A1023" s="29"/>
      <c r="B1023" s="29"/>
    </row>
    <row r="1024" spans="1:2" ht="16.5">
      <c r="A1024" s="29"/>
      <c r="B1024" s="29"/>
    </row>
    <row r="1025" spans="1:2" ht="16.5">
      <c r="A1025" s="29"/>
      <c r="B1025" s="29"/>
    </row>
    <row r="1026" spans="1:2" ht="16.5">
      <c r="A1026" s="29"/>
      <c r="B1026" s="29"/>
    </row>
    <row r="1027" spans="1:2" ht="16.5">
      <c r="A1027" s="29"/>
      <c r="B1027" s="29"/>
    </row>
    <row r="1028" spans="1:2" ht="16.5">
      <c r="A1028" s="29"/>
      <c r="B1028" s="29"/>
    </row>
    <row r="1029" spans="1:2" ht="16.5">
      <c r="A1029" s="29"/>
      <c r="B1029" s="29"/>
    </row>
    <row r="1030" spans="1:2" ht="16.5">
      <c r="A1030" s="29"/>
      <c r="B1030" s="29"/>
    </row>
    <row r="1031" spans="1:2" ht="16.5">
      <c r="A1031" s="29"/>
      <c r="B1031" s="29"/>
    </row>
    <row r="1032" spans="1:2" ht="16.5">
      <c r="A1032" s="29"/>
      <c r="B1032" s="29"/>
    </row>
    <row r="1033" spans="1:2" ht="16.5">
      <c r="A1033" s="29"/>
      <c r="B1033" s="29"/>
    </row>
    <row r="1034" spans="1:2" ht="16.5">
      <c r="A1034" s="29"/>
      <c r="B1034" s="29"/>
    </row>
    <row r="1035" spans="1:2" ht="16.5">
      <c r="A1035" s="29"/>
      <c r="B1035" s="29"/>
    </row>
    <row r="1036" spans="1:2" ht="16.5">
      <c r="A1036" s="29"/>
      <c r="B1036" s="29"/>
    </row>
    <row r="1037" spans="1:2" ht="16.5">
      <c r="A1037" s="29"/>
      <c r="B1037" s="29"/>
    </row>
    <row r="1038" spans="1:2" ht="16.5">
      <c r="A1038" s="29"/>
      <c r="B1038" s="29"/>
    </row>
    <row r="1039" spans="1:2" ht="16.5">
      <c r="A1039" s="29"/>
      <c r="B1039" s="29"/>
    </row>
    <row r="1040" spans="1:2" ht="16.5">
      <c r="A1040" s="29"/>
      <c r="B1040" s="29"/>
    </row>
    <row r="1041" spans="1:2" ht="16.5">
      <c r="A1041" s="29"/>
      <c r="B1041" s="29"/>
    </row>
    <row r="1042" spans="1:2" ht="16.5">
      <c r="A1042" s="29"/>
      <c r="B1042" s="29"/>
    </row>
    <row r="1043" spans="1:2" ht="16.5">
      <c r="A1043" s="29"/>
      <c r="B1043" s="29"/>
    </row>
    <row r="1044" spans="1:2" ht="16.5">
      <c r="A1044" s="29"/>
      <c r="B1044" s="29"/>
    </row>
    <row r="1045" spans="1:2" ht="16.5">
      <c r="A1045" s="29"/>
      <c r="B1045" s="29"/>
    </row>
    <row r="1046" spans="1:2" ht="16.5">
      <c r="A1046" s="29"/>
      <c r="B1046" s="29"/>
    </row>
    <row r="1047" spans="1:2" ht="16.5">
      <c r="A1047" s="29"/>
      <c r="B1047" s="29"/>
    </row>
    <row r="1048" spans="1:2" ht="16.5">
      <c r="A1048" s="29"/>
      <c r="B1048" s="29"/>
    </row>
    <row r="1049" spans="1:2" ht="16.5">
      <c r="A1049" s="29"/>
      <c r="B1049" s="29"/>
    </row>
    <row r="1050" spans="1:2" ht="16.5">
      <c r="A1050" s="29"/>
      <c r="B1050" s="29"/>
    </row>
    <row r="1051" spans="1:2" ht="16.5">
      <c r="A1051" s="29"/>
      <c r="B1051" s="29"/>
    </row>
    <row r="1052" spans="1:2" ht="16.5">
      <c r="A1052" s="29"/>
      <c r="B1052" s="29"/>
    </row>
    <row r="1053" spans="1:2" ht="16.5">
      <c r="A1053" s="29"/>
      <c r="B1053" s="29"/>
    </row>
    <row r="1054" spans="1:2" ht="16.5">
      <c r="A1054" s="29"/>
      <c r="B1054" s="29"/>
    </row>
    <row r="1055" spans="1:2" ht="16.5">
      <c r="A1055" s="29"/>
      <c r="B1055" s="29"/>
    </row>
    <row r="1056" spans="1:2" ht="16.5">
      <c r="A1056" s="29"/>
      <c r="B1056" s="29"/>
    </row>
    <row r="1057" spans="1:2" ht="16.5">
      <c r="A1057" s="29"/>
      <c r="B1057" s="29"/>
    </row>
    <row r="1058" spans="1:2" ht="16.5">
      <c r="A1058" s="29"/>
      <c r="B1058" s="29"/>
    </row>
    <row r="1059" spans="1:2" ht="16.5">
      <c r="A1059" s="29"/>
      <c r="B1059" s="29"/>
    </row>
    <row r="1060" spans="1:2" ht="16.5">
      <c r="A1060" s="29"/>
      <c r="B1060" s="29"/>
    </row>
    <row r="1061" spans="1:2" ht="16.5">
      <c r="A1061" s="29"/>
      <c r="B1061" s="29"/>
    </row>
    <row r="1062" spans="1:2" ht="16.5">
      <c r="A1062" s="29"/>
      <c r="B1062" s="29"/>
    </row>
    <row r="1063" spans="1:2" ht="16.5">
      <c r="A1063" s="29"/>
      <c r="B1063" s="29"/>
    </row>
    <row r="1064" spans="1:2" ht="16.5">
      <c r="A1064" s="29"/>
      <c r="B1064" s="29"/>
    </row>
    <row r="1065" spans="1:2" ht="16.5">
      <c r="A1065" s="29"/>
      <c r="B1065" s="29"/>
    </row>
    <row r="1066" spans="1:2" ht="16.5">
      <c r="A1066" s="29"/>
      <c r="B1066" s="29"/>
    </row>
    <row r="1067" spans="1:2" ht="16.5">
      <c r="A1067" s="29"/>
      <c r="B1067" s="29"/>
    </row>
    <row r="1068" spans="1:2" ht="16.5">
      <c r="A1068" s="29"/>
      <c r="B1068" s="29"/>
    </row>
    <row r="1069" spans="1:2" ht="16.5">
      <c r="A1069" s="29"/>
      <c r="B1069" s="29"/>
    </row>
    <row r="1070" spans="1:2" ht="16.5">
      <c r="A1070" s="29"/>
      <c r="B1070" s="29"/>
    </row>
    <row r="1071" spans="1:2" ht="16.5">
      <c r="A1071" s="29"/>
      <c r="B1071" s="29"/>
    </row>
  </sheetData>
  <mergeCells count="6">
    <mergeCell ref="E186:E187"/>
    <mergeCell ref="E230:E231"/>
    <mergeCell ref="E4:E5"/>
    <mergeCell ref="E50:E51"/>
    <mergeCell ref="E95:E96"/>
    <mergeCell ref="E138:E139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B110</dc:creator>
  <cp:keywords/>
  <dc:description/>
  <cp:lastModifiedBy>b108</cp:lastModifiedBy>
  <cp:lastPrinted>2010-08-12T02:55:56Z</cp:lastPrinted>
  <dcterms:created xsi:type="dcterms:W3CDTF">2009-08-10T10:14:56Z</dcterms:created>
  <dcterms:modified xsi:type="dcterms:W3CDTF">2010-08-20T01:13:13Z</dcterms:modified>
  <cp:category/>
  <cp:version/>
  <cp:contentType/>
  <cp:contentStatus/>
</cp:coreProperties>
</file>