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00" windowWidth="12780" windowHeight="3630" activeTab="0"/>
  </bookViews>
  <sheets>
    <sheet name="sheet1" sheetId="1" r:id="rId1"/>
  </sheets>
  <definedNames>
    <definedName name="_xlnm.Print_Area" localSheetId="0">'sheet1'!$A$1:$H$61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<sst xmlns="http://schemas.openxmlformats.org/spreadsheetml/2006/main" count="118" uniqueCount="59">
  <si>
    <t>單位：新臺幣千元</t>
  </si>
  <si>
    <t xml:space="preserve">本　年　度　預　計　變　賣　資　產 </t>
  </si>
  <si>
    <t>盈　餘
或虧損</t>
  </si>
  <si>
    <t>科　　目</t>
  </si>
  <si>
    <t>成 本 或</t>
  </si>
  <si>
    <t>已　提</t>
  </si>
  <si>
    <t>減　損</t>
  </si>
  <si>
    <t>重估價值</t>
  </si>
  <si>
    <t>折舊額</t>
  </si>
  <si>
    <t>調整數</t>
  </si>
  <si>
    <t>經濟部主管</t>
  </si>
  <si>
    <t>台灣糖業股份有限公司</t>
  </si>
  <si>
    <t>台灣中油股份有限公司</t>
  </si>
  <si>
    <t>土地</t>
  </si>
  <si>
    <t>什項設備</t>
  </si>
  <si>
    <t>台灣電力股份有限公司</t>
  </si>
  <si>
    <t>機械及設備</t>
  </si>
  <si>
    <t>財政部主管</t>
  </si>
  <si>
    <t>交通部主管</t>
  </si>
  <si>
    <t>交通部臺灣鐵路管理局</t>
  </si>
  <si>
    <t/>
  </si>
  <si>
    <t>投資性不動產</t>
  </si>
  <si>
    <t>臺灣港務股份有限公司</t>
  </si>
  <si>
    <t>總　　計</t>
  </si>
  <si>
    <t>臺灣金融控股股份有限 公司</t>
  </si>
  <si>
    <t>臺灣土地銀行股份有限 公司</t>
  </si>
  <si>
    <t>台灣自來水股份有限  公司</t>
  </si>
  <si>
    <t>待出售非流動      資產</t>
  </si>
  <si>
    <t>不動產、廠房及設備</t>
  </si>
  <si>
    <t>房屋及建築</t>
  </si>
  <si>
    <t>機械及設備</t>
  </si>
  <si>
    <t>什項設備</t>
  </si>
  <si>
    <t>土地改良物</t>
  </si>
  <si>
    <t>交通及運輸
設備</t>
  </si>
  <si>
    <t>基　金　名　稱</t>
  </si>
  <si>
    <t>68,809,084</t>
  </si>
  <si>
    <t>64,197,962</t>
  </si>
  <si>
    <t>117,967</t>
  </si>
  <si>
    <t>4,493,155</t>
  </si>
  <si>
    <t>6,817,108</t>
  </si>
  <si>
    <t>2,323,953</t>
  </si>
  <si>
    <t>4,257,038</t>
  </si>
  <si>
    <t>1,866,894</t>
  </si>
  <si>
    <t>2,272,177</t>
  </si>
  <si>
    <t>4,232,072</t>
  </si>
  <si>
    <t>1,959,895</t>
  </si>
  <si>
    <t>1,728,689</t>
  </si>
  <si>
    <t>6,897</t>
  </si>
  <si>
    <t>1,721,792</t>
  </si>
  <si>
    <t>3,598,896</t>
  </si>
  <si>
    <t>1,877,104</t>
  </si>
  <si>
    <t>696,730</t>
  </si>
  <si>
    <t>176,545</t>
  </si>
  <si>
    <t>520,185</t>
  </si>
  <si>
    <t>1,185,525</t>
  </si>
  <si>
    <t>665,340</t>
  </si>
  <si>
    <r>
      <t xml:space="preserve"> １３５　資 產 變 賣 綜 計 表</t>
    </r>
    <r>
      <rPr>
        <b/>
        <sz val="11"/>
        <rFont val="華康粗明體"/>
        <family val="3"/>
      </rPr>
      <t>(續)</t>
    </r>
  </si>
  <si>
    <t>帳面
淨值</t>
  </si>
  <si>
    <t>售價
收入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</si>
</sst>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2">
    <font>
      <sz val="12"/>
      <name val="新細明體"/>
      <family val="1"/>
    </font>
    <font>
      <sz val="9"/>
      <name val="新細明體"/>
      <family val="1"/>
    </font>
    <font>
      <sz val="12"/>
      <name val="Helv"/>
      <family val="2"/>
    </font>
    <font>
      <sz val="11"/>
      <name val="新細明體"/>
      <family val="1"/>
    </font>
    <font>
      <sz val="10"/>
      <name val="Times New Roman"/>
      <family val="1"/>
    </font>
    <font>
      <u val="single"/>
      <sz val="9"/>
      <color indexed="36"/>
      <name val="新細明體"/>
      <family val="1"/>
    </font>
    <font>
      <b/>
      <sz val="22"/>
      <name val="華康粗明體"/>
      <family val="3"/>
    </font>
    <font>
      <b/>
      <sz val="10"/>
      <name val="Times New Roman"/>
      <family val="1"/>
    </font>
    <font>
      <sz val="10"/>
      <name val="新細明體"/>
      <family val="1"/>
    </font>
    <font>
      <b/>
      <sz val="10"/>
      <name val="華康中黑體"/>
      <family val="3"/>
    </font>
    <font>
      <b/>
      <sz val="10"/>
      <name val="新細明體"/>
      <family val="1"/>
    </font>
    <font>
      <b/>
      <sz val="11"/>
      <name val="華康粗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2" fillId="0" borderId="0">
      <alignment/>
      <protection/>
    </xf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3" fontId="3" fillId="0" borderId="0" xfId="15" applyNumberFormat="1" applyFont="1" applyFill="1" applyBorder="1" applyAlignment="1" applyProtection="1">
      <alignment horizontal="left"/>
      <protection locked="0"/>
    </xf>
    <xf numFmtId="3" fontId="3" fillId="0" borderId="0" xfId="15" applyNumberFormat="1" applyFont="1" applyFill="1" applyBorder="1" applyAlignment="1">
      <alignment/>
      <protection/>
    </xf>
    <xf numFmtId="3" fontId="3" fillId="0" borderId="0" xfId="15" applyNumberFormat="1" applyFont="1" applyFill="1">
      <alignment/>
      <protection/>
    </xf>
    <xf numFmtId="3" fontId="3" fillId="0" borderId="0" xfId="15" applyNumberFormat="1" applyFont="1" applyFill="1" applyAlignment="1">
      <alignment horizontal="right"/>
      <protection/>
    </xf>
    <xf numFmtId="3" fontId="3" fillId="0" borderId="1" xfId="15" applyNumberFormat="1" applyFont="1" applyFill="1" applyBorder="1" applyAlignment="1">
      <alignment horizontal="center" vertical="center"/>
      <protection/>
    </xf>
    <xf numFmtId="3" fontId="3" fillId="0" borderId="2" xfId="1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3" fontId="3" fillId="0" borderId="3" xfId="15" applyNumberFormat="1" applyFont="1" applyFill="1" applyBorder="1" applyAlignment="1">
      <alignment horizontal="center" vertical="center"/>
      <protection/>
    </xf>
    <xf numFmtId="3" fontId="3" fillId="0" borderId="4" xfId="15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horizontal="right" vertical="center"/>
    </xf>
    <xf numFmtId="0" fontId="10" fillId="0" borderId="0" xfId="0" applyFill="1" applyAlignment="1">
      <alignment horizontal="left" vertical="center"/>
    </xf>
    <xf numFmtId="3" fontId="7" fillId="0" borderId="0" xfId="0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ill="1" applyAlignment="1">
      <alignment horizontal="left" vertical="center" wrapText="1"/>
    </xf>
    <xf numFmtId="0" fontId="8" fillId="0" borderId="0" xfId="0" applyFill="1" applyAlignment="1">
      <alignment vertical="center"/>
    </xf>
    <xf numFmtId="3" fontId="4" fillId="0" borderId="0" xfId="0" applyFill="1" applyAlignment="1">
      <alignment horizontal="right" vertical="center"/>
    </xf>
    <xf numFmtId="0" fontId="8" fillId="0" borderId="0" xfId="0" applyFont="1" applyFill="1" applyAlignment="1">
      <alignment vertical="distributed" wrapText="1"/>
    </xf>
    <xf numFmtId="0" fontId="8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left" vertical="distributed" indent="1"/>
    </xf>
    <xf numFmtId="0" fontId="8" fillId="0" borderId="0" xfId="0" applyFill="1" applyAlignment="1">
      <alignment horizontal="left" vertical="distributed" indent="1"/>
    </xf>
    <xf numFmtId="0" fontId="8" fillId="0" borderId="0" xfId="0" applyFont="1" applyFill="1" applyAlignment="1">
      <alignment horizontal="left" vertical="distributed" wrapText="1" indent="1"/>
    </xf>
    <xf numFmtId="0" fontId="8" fillId="0" borderId="0" xfId="0" applyFill="1" applyAlignment="1">
      <alignment vertical="distributed"/>
    </xf>
    <xf numFmtId="0" fontId="8" fillId="0" borderId="0" xfId="0" applyFont="1" applyFill="1" applyBorder="1" applyAlignment="1">
      <alignment vertical="distributed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ill="1" applyAlignment="1">
      <alignment horizontal="right" vertical="center"/>
    </xf>
    <xf numFmtId="3" fontId="4" fillId="0" borderId="0" xfId="0" applyFill="1" applyAlignment="1">
      <alignment horizontal="right" vertical="center"/>
    </xf>
    <xf numFmtId="0" fontId="4" fillId="0" borderId="0" xfId="0" applyNumberFormat="1" applyFill="1" applyAlignment="1">
      <alignment horizontal="right" vertical="center"/>
    </xf>
    <xf numFmtId="0" fontId="8" fillId="0" borderId="0" xfId="0" applyFill="1" applyBorder="1" applyAlignment="1">
      <alignment horizontal="center" vertical="center" wrapText="1"/>
    </xf>
    <xf numFmtId="0" fontId="8" fillId="0" borderId="0" xfId="0" applyFill="1" applyBorder="1" applyAlignment="1">
      <alignment horizontal="left" vertical="distributed" indent="1"/>
    </xf>
    <xf numFmtId="0" fontId="8" fillId="0" borderId="0" xfId="0" applyFill="1" applyBorder="1" applyAlignment="1">
      <alignment vertical="distributed"/>
    </xf>
    <xf numFmtId="3" fontId="8" fillId="0" borderId="0" xfId="15" applyFont="1" applyFill="1" applyAlignment="1">
      <alignment horizontal="left" vertical="center" wrapText="1"/>
      <protection/>
    </xf>
    <xf numFmtId="0" fontId="8" fillId="0" borderId="0" xfId="0" applyFont="1" applyFill="1" applyAlignment="1">
      <alignment vertical="distributed"/>
    </xf>
    <xf numFmtId="3" fontId="4" fillId="0" borderId="0" xfId="0" applyFont="1" applyFill="1" applyAlignment="1">
      <alignment horizontal="right" vertical="center"/>
    </xf>
    <xf numFmtId="3" fontId="8" fillId="0" borderId="0" xfId="15" applyFont="1" applyFill="1" applyBorder="1" applyAlignment="1">
      <alignment horizontal="center" vertical="center"/>
      <protection/>
    </xf>
    <xf numFmtId="3" fontId="4" fillId="0" borderId="0" xfId="0" applyFont="1" applyFill="1" applyBorder="1" applyAlignment="1">
      <alignment horizontal="right" vertical="center"/>
    </xf>
    <xf numFmtId="3" fontId="8" fillId="0" borderId="0" xfId="15" applyFont="1" applyFill="1" applyAlignment="1">
      <alignment horizontal="center" vertical="center"/>
      <protection/>
    </xf>
    <xf numFmtId="3" fontId="8" fillId="0" borderId="0" xfId="15" applyFill="1" applyAlignment="1">
      <alignment horizontal="center" vertical="center"/>
      <protection/>
    </xf>
    <xf numFmtId="0" fontId="10" fillId="0" borderId="0" xfId="0" applyFill="1" applyAlignment="1">
      <alignment vertical="distributed"/>
    </xf>
    <xf numFmtId="3" fontId="7" fillId="0" borderId="0" xfId="0" applyFill="1" applyAlignment="1">
      <alignment horizontal="right" vertical="center"/>
    </xf>
    <xf numFmtId="0" fontId="8" fillId="0" borderId="5" xfId="0" applyFont="1" applyFill="1" applyBorder="1" applyAlignment="1">
      <alignment horizontal="distributed" vertical="distributed"/>
    </xf>
    <xf numFmtId="3" fontId="7" fillId="0" borderId="5" xfId="0" applyFill="1" applyAlignment="1">
      <alignment horizontal="right"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ont="1" applyFill="1" applyAlignment="1">
      <alignment/>
    </xf>
    <xf numFmtId="0" fontId="10" fillId="0" borderId="0" xfId="0" applyFill="1" applyBorder="1" applyAlignment="1">
      <alignment vertical="distributed"/>
    </xf>
    <xf numFmtId="3" fontId="7" fillId="0" borderId="0" xfId="0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distributed"/>
    </xf>
    <xf numFmtId="3" fontId="4" fillId="0" borderId="5" xfId="0" applyFont="1" applyFill="1" applyBorder="1" applyAlignment="1">
      <alignment horizontal="right" vertical="center"/>
    </xf>
    <xf numFmtId="3" fontId="3" fillId="0" borderId="6" xfId="15" applyNumberFormat="1" applyFont="1" applyFill="1" applyBorder="1" applyAlignment="1" applyProtection="1">
      <alignment horizontal="distributed" vertical="distributed" indent="1"/>
      <protection/>
    </xf>
    <xf numFmtId="3" fontId="3" fillId="0" borderId="7" xfId="15" applyNumberFormat="1" applyFont="1" applyFill="1" applyBorder="1" applyAlignment="1" applyProtection="1">
      <alignment horizontal="distributed" vertical="distributed" indent="1"/>
      <protection/>
    </xf>
    <xf numFmtId="3" fontId="3" fillId="0" borderId="8" xfId="15" applyNumberFormat="1" applyFont="1" applyFill="1" applyBorder="1" applyAlignment="1" applyProtection="1">
      <alignment horizontal="distributed" vertical="distributed" indent="1"/>
      <protection/>
    </xf>
    <xf numFmtId="3" fontId="3" fillId="0" borderId="9" xfId="15" applyNumberFormat="1" applyFont="1" applyFill="1" applyBorder="1" applyAlignment="1" applyProtection="1">
      <alignment horizontal="distributed" vertical="distributed" indent="1"/>
      <protection/>
    </xf>
    <xf numFmtId="3" fontId="3" fillId="0" borderId="2" xfId="15" applyNumberFormat="1" applyFont="1" applyFill="1" applyBorder="1" applyAlignment="1" applyProtection="1">
      <alignment horizontal="distributed" vertical="distributed" indent="1"/>
      <protection/>
    </xf>
    <xf numFmtId="3" fontId="3" fillId="0" borderId="4" xfId="15" applyNumberFormat="1" applyFont="1" applyFill="1" applyBorder="1" applyAlignment="1" applyProtection="1">
      <alignment horizontal="distributed" vertical="distributed" indent="1"/>
      <protection/>
    </xf>
    <xf numFmtId="0" fontId="9" fillId="0" borderId="5" xfId="0" applyFont="1" applyFill="1" applyBorder="1" applyAlignment="1">
      <alignment horizontal="distributed" vertical="distributed" wrapText="1" indent="2"/>
    </xf>
    <xf numFmtId="0" fontId="9" fillId="0" borderId="0" xfId="0" applyFont="1" applyFill="1" applyAlignment="1">
      <alignment horizontal="distributed" vertical="center" wrapText="1" indent="1"/>
    </xf>
    <xf numFmtId="0" fontId="9" fillId="0" borderId="0" xfId="0" applyFont="1" applyFill="1" applyBorder="1" applyAlignment="1">
      <alignment horizontal="distributed" vertical="center" wrapText="1" indent="1"/>
    </xf>
    <xf numFmtId="3" fontId="3" fillId="0" borderId="8" xfId="15" applyNumberFormat="1" applyFont="1" applyFill="1" applyBorder="1" applyAlignment="1">
      <alignment horizontal="distributed" vertical="distributed" wrapText="1" indent="1"/>
      <protection/>
    </xf>
    <xf numFmtId="0" fontId="0" fillId="0" borderId="10" xfId="0" applyFont="1" applyFill="1" applyBorder="1" applyAlignment="1">
      <alignment horizontal="distributed" vertical="distributed" indent="1"/>
    </xf>
    <xf numFmtId="0" fontId="0" fillId="0" borderId="9" xfId="0" applyFont="1" applyFill="1" applyBorder="1" applyAlignment="1">
      <alignment horizontal="distributed" vertical="distributed" indent="1"/>
    </xf>
    <xf numFmtId="3" fontId="6" fillId="0" borderId="0" xfId="15" applyNumberFormat="1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3" fontId="3" fillId="0" borderId="2" xfId="15" applyNumberFormat="1" applyFont="1" applyFill="1" applyBorder="1" applyAlignment="1">
      <alignment horizontal="distributed" vertical="distributed" wrapText="1" indent="1"/>
      <protection/>
    </xf>
    <xf numFmtId="3" fontId="3" fillId="0" borderId="4" xfId="15" applyNumberFormat="1" applyFont="1" applyFill="1" applyBorder="1" applyAlignment="1">
      <alignment horizontal="distributed" vertical="distributed" indent="1"/>
      <protection/>
    </xf>
    <xf numFmtId="3" fontId="3" fillId="0" borderId="11" xfId="15" applyNumberFormat="1" applyFont="1" applyFill="1" applyBorder="1" applyAlignment="1" applyProtection="1">
      <alignment horizontal="distributed" vertical="distributed" indent="1"/>
      <protection/>
    </xf>
    <xf numFmtId="3" fontId="3" fillId="0" borderId="12" xfId="15" applyNumberFormat="1" applyFont="1" applyFill="1" applyBorder="1" applyAlignment="1" applyProtection="1">
      <alignment horizontal="distributed" vertical="distributed" indent="1"/>
      <protection/>
    </xf>
    <xf numFmtId="3" fontId="3" fillId="0" borderId="13" xfId="15" applyNumberFormat="1" applyFont="1" applyFill="1" applyBorder="1" applyAlignment="1" applyProtection="1">
      <alignment horizontal="distributed" vertical="distributed" indent="1"/>
      <protection/>
    </xf>
    <xf numFmtId="0" fontId="0" fillId="0" borderId="7" xfId="0" applyFont="1" applyFill="1" applyBorder="1" applyAlignment="1">
      <alignment horizontal="distributed" vertical="distributed" indent="1"/>
    </xf>
    <xf numFmtId="0" fontId="0" fillId="0" borderId="4" xfId="0" applyFont="1" applyFill="1" applyBorder="1" applyAlignment="1">
      <alignment horizontal="distributed" vertical="distributed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8"/>
  <sheetViews>
    <sheetView tabSelected="1" view="pageBreakPreview" zoomScaleSheetLayoutView="100" workbookViewId="0" topLeftCell="A35">
      <selection activeCell="H62" sqref="H62"/>
    </sheetView>
  </sheetViews>
  <sheetFormatPr defaultColWidth="9.00390625" defaultRowHeight="16.5" customHeight="1"/>
  <cols>
    <col min="1" max="1" width="18.625" style="6" customWidth="1"/>
    <col min="2" max="2" width="13.125" style="6" customWidth="1"/>
    <col min="3" max="3" width="10.50390625" style="6" customWidth="1"/>
    <col min="4" max="8" width="10.125" style="6" customWidth="1"/>
    <col min="9" max="9" width="10.00390625" style="6" bestFit="1" customWidth="1"/>
    <col min="10" max="10" width="10.625" style="6" bestFit="1" customWidth="1"/>
    <col min="11" max="16384" width="9.00390625" style="6" bestFit="1" customWidth="1"/>
  </cols>
  <sheetData>
    <row r="1" spans="1:38" ht="30" customHeight="1">
      <c r="A1" s="72" t="s">
        <v>56</v>
      </c>
      <c r="B1" s="72"/>
      <c r="C1" s="72"/>
      <c r="D1" s="72"/>
      <c r="E1" s="72"/>
      <c r="F1" s="72"/>
      <c r="G1" s="72"/>
      <c r="H1" s="73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1" customHeight="1">
      <c r="A2" s="7"/>
      <c r="B2" s="8"/>
      <c r="C2" s="9"/>
      <c r="D2" s="9"/>
      <c r="E2" s="9"/>
      <c r="H2" s="10" t="s">
        <v>0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8" customHeight="1">
      <c r="A3" s="11"/>
      <c r="B3" s="12"/>
      <c r="C3" s="76" t="s">
        <v>1</v>
      </c>
      <c r="D3" s="77"/>
      <c r="E3" s="77"/>
      <c r="F3" s="78"/>
      <c r="G3" s="74" t="s">
        <v>58</v>
      </c>
      <c r="H3" s="69" t="s">
        <v>2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8" customHeight="1">
      <c r="A4" s="60" t="s">
        <v>34</v>
      </c>
      <c r="B4" s="61" t="s">
        <v>3</v>
      </c>
      <c r="C4" s="62" t="s">
        <v>4</v>
      </c>
      <c r="D4" s="62" t="s">
        <v>5</v>
      </c>
      <c r="E4" s="64" t="s">
        <v>6</v>
      </c>
      <c r="F4" s="74" t="s">
        <v>57</v>
      </c>
      <c r="G4" s="79"/>
      <c r="H4" s="70"/>
      <c r="I4" s="1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8" customHeight="1">
      <c r="A5" s="14"/>
      <c r="B5" s="15"/>
      <c r="C5" s="63" t="s">
        <v>7</v>
      </c>
      <c r="D5" s="63" t="s">
        <v>8</v>
      </c>
      <c r="E5" s="65" t="s">
        <v>9</v>
      </c>
      <c r="F5" s="75"/>
      <c r="G5" s="80"/>
      <c r="H5" s="71"/>
      <c r="I5" s="13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9" customHeight="1">
      <c r="A6" s="16"/>
      <c r="B6" s="17"/>
      <c r="C6" s="18"/>
      <c r="D6" s="18"/>
      <c r="E6" s="18"/>
      <c r="F6" s="18"/>
      <c r="G6" s="18"/>
      <c r="H6" s="18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s="21" customFormat="1" ht="25.5" customHeight="1">
      <c r="A7" s="67" t="s">
        <v>10</v>
      </c>
      <c r="B7" s="19" t="s">
        <v>20</v>
      </c>
      <c r="C7" s="20" t="s">
        <v>35</v>
      </c>
      <c r="D7" s="20" t="s">
        <v>36</v>
      </c>
      <c r="E7" s="20" t="s">
        <v>37</v>
      </c>
      <c r="F7" s="20" t="s">
        <v>38</v>
      </c>
      <c r="G7" s="20" t="s">
        <v>39</v>
      </c>
      <c r="H7" s="20" t="s">
        <v>40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s="21" customFormat="1" ht="10.5" customHeight="1">
      <c r="A8" s="16"/>
      <c r="B8" s="17"/>
      <c r="C8" s="18"/>
      <c r="D8" s="18"/>
      <c r="E8" s="18"/>
      <c r="F8" s="18"/>
      <c r="G8" s="18"/>
      <c r="H8" s="18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21" customFormat="1" ht="25.5" customHeight="1">
      <c r="A9" s="22" t="s">
        <v>11</v>
      </c>
      <c r="B9" s="23" t="s">
        <v>20</v>
      </c>
      <c r="C9" s="24" t="s">
        <v>41</v>
      </c>
      <c r="D9" s="24" t="s">
        <v>42</v>
      </c>
      <c r="E9" s="24" t="s">
        <v>37</v>
      </c>
      <c r="F9" s="24" t="s">
        <v>43</v>
      </c>
      <c r="G9" s="24" t="s">
        <v>44</v>
      </c>
      <c r="H9" s="24" t="s">
        <v>45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s="21" customFormat="1" ht="28.5" customHeight="1">
      <c r="A10" s="22"/>
      <c r="B10" s="25" t="s">
        <v>28</v>
      </c>
      <c r="C10" s="24">
        <f aca="true" t="shared" si="0" ref="C10:H10">SUM(C11:C15)</f>
        <v>2030205</v>
      </c>
      <c r="D10" s="24">
        <f t="shared" si="0"/>
        <v>1866894</v>
      </c>
      <c r="E10" s="24">
        <f t="shared" si="0"/>
        <v>99503</v>
      </c>
      <c r="F10" s="24">
        <f t="shared" si="0"/>
        <v>63808</v>
      </c>
      <c r="G10" s="24">
        <f t="shared" si="0"/>
        <v>106264</v>
      </c>
      <c r="H10" s="24">
        <f t="shared" si="0"/>
        <v>42456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s="21" customFormat="1" ht="24.75" customHeight="1">
      <c r="A11" s="26" t="s">
        <v>20</v>
      </c>
      <c r="B11" s="27" t="s">
        <v>32</v>
      </c>
      <c r="C11" s="24">
        <v>4406</v>
      </c>
      <c r="D11" s="24">
        <v>2737</v>
      </c>
      <c r="E11" s="24">
        <v>1647</v>
      </c>
      <c r="F11" s="24">
        <v>22</v>
      </c>
      <c r="G11" s="24">
        <v>757</v>
      </c>
      <c r="H11" s="24">
        <v>735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s="21" customFormat="1" ht="24.75" customHeight="1">
      <c r="A12" s="26" t="s">
        <v>20</v>
      </c>
      <c r="B12" s="28" t="s">
        <v>29</v>
      </c>
      <c r="C12" s="24">
        <v>102404</v>
      </c>
      <c r="D12" s="24">
        <v>86079</v>
      </c>
      <c r="E12" s="24">
        <v>15030</v>
      </c>
      <c r="F12" s="24">
        <v>1295</v>
      </c>
      <c r="G12" s="24">
        <v>17539</v>
      </c>
      <c r="H12" s="24">
        <v>16244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s="21" customFormat="1" ht="24.75" customHeight="1">
      <c r="A13" s="26" t="s">
        <v>20</v>
      </c>
      <c r="B13" s="28" t="s">
        <v>30</v>
      </c>
      <c r="C13" s="24">
        <v>1891659</v>
      </c>
      <c r="D13" s="24">
        <v>1749940</v>
      </c>
      <c r="E13" s="24">
        <v>80568</v>
      </c>
      <c r="F13" s="24">
        <v>61151</v>
      </c>
      <c r="G13" s="24">
        <v>85994</v>
      </c>
      <c r="H13" s="24">
        <v>24843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s="21" customFormat="1" ht="28.5" customHeight="1">
      <c r="A14" s="26" t="s">
        <v>20</v>
      </c>
      <c r="B14" s="29" t="s">
        <v>33</v>
      </c>
      <c r="C14" s="24">
        <v>2252</v>
      </c>
      <c r="D14" s="24">
        <v>1979</v>
      </c>
      <c r="E14" s="24">
        <v>223</v>
      </c>
      <c r="F14" s="24">
        <v>50</v>
      </c>
      <c r="G14" s="24">
        <v>887</v>
      </c>
      <c r="H14" s="24">
        <v>837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s="21" customFormat="1" ht="24.75" customHeight="1">
      <c r="A15" s="26" t="s">
        <v>20</v>
      </c>
      <c r="B15" s="28" t="s">
        <v>31</v>
      </c>
      <c r="C15" s="24">
        <v>29484</v>
      </c>
      <c r="D15" s="24">
        <v>26159</v>
      </c>
      <c r="E15" s="24">
        <v>2035</v>
      </c>
      <c r="F15" s="24">
        <v>1290</v>
      </c>
      <c r="G15" s="24">
        <v>1087</v>
      </c>
      <c r="H15" s="24">
        <v>-203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s="21" customFormat="1" ht="24.75" customHeight="1">
      <c r="A16" s="26" t="s">
        <v>20</v>
      </c>
      <c r="B16" s="30" t="s">
        <v>21</v>
      </c>
      <c r="C16" s="24">
        <v>2226833</v>
      </c>
      <c r="D16" s="24"/>
      <c r="E16" s="24">
        <v>18464</v>
      </c>
      <c r="F16" s="24">
        <v>2208369</v>
      </c>
      <c r="G16" s="24">
        <v>4125808</v>
      </c>
      <c r="H16" s="24">
        <v>1917439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1" customFormat="1" ht="10.5" customHeight="1">
      <c r="A17" s="16"/>
      <c r="B17" s="31"/>
      <c r="C17" s="32"/>
      <c r="D17" s="32"/>
      <c r="E17" s="32"/>
      <c r="F17" s="32"/>
      <c r="G17" s="32"/>
      <c r="H17" s="32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1" customFormat="1" ht="25.5" customHeight="1">
      <c r="A18" s="22" t="s">
        <v>12</v>
      </c>
      <c r="B18" s="30" t="s">
        <v>20</v>
      </c>
      <c r="C18" s="24">
        <f>C19</f>
        <v>49190810</v>
      </c>
      <c r="D18" s="24">
        <f>D19</f>
        <v>47649930</v>
      </c>
      <c r="E18" s="24"/>
      <c r="F18" s="24">
        <f>F19</f>
        <v>1540880</v>
      </c>
      <c r="G18" s="24">
        <f>G19</f>
        <v>1792588</v>
      </c>
      <c r="H18" s="24">
        <f>H19</f>
        <v>251708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1" customFormat="1" ht="28.5" customHeight="1">
      <c r="A19" s="22"/>
      <c r="B19" s="25" t="s">
        <v>28</v>
      </c>
      <c r="C19" s="24">
        <f>SUM(C20:C22)</f>
        <v>49190810</v>
      </c>
      <c r="D19" s="24">
        <f>SUM(D20:D22)</f>
        <v>47649930</v>
      </c>
      <c r="E19" s="24"/>
      <c r="F19" s="24">
        <f>SUM(F20:F22)</f>
        <v>1540880</v>
      </c>
      <c r="G19" s="24">
        <f>SUM(G20:G22)</f>
        <v>1792588</v>
      </c>
      <c r="H19" s="24">
        <f>SUM(H20:H22)</f>
        <v>251708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1" customFormat="1" ht="24.75" customHeight="1">
      <c r="A20" s="26" t="s">
        <v>20</v>
      </c>
      <c r="B20" s="28" t="s">
        <v>13</v>
      </c>
      <c r="C20" s="33">
        <v>579</v>
      </c>
      <c r="D20" s="34" t="s">
        <v>20</v>
      </c>
      <c r="E20" s="34" t="s">
        <v>20</v>
      </c>
      <c r="F20" s="33">
        <v>579</v>
      </c>
      <c r="G20" s="33">
        <v>536</v>
      </c>
      <c r="H20" s="33">
        <v>-43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1" customFormat="1" ht="24.75" customHeight="1">
      <c r="A21" s="26"/>
      <c r="B21" s="28" t="s">
        <v>16</v>
      </c>
      <c r="C21" s="33">
        <v>49189633</v>
      </c>
      <c r="D21" s="33">
        <v>47649347</v>
      </c>
      <c r="E21" s="34" t="s">
        <v>20</v>
      </c>
      <c r="F21" s="33">
        <v>1540286</v>
      </c>
      <c r="G21" s="33">
        <v>1791952</v>
      </c>
      <c r="H21" s="33">
        <v>251666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21" customFormat="1" ht="28.5" customHeight="1">
      <c r="A22" s="26"/>
      <c r="B22" s="29" t="s">
        <v>33</v>
      </c>
      <c r="C22" s="33">
        <v>598</v>
      </c>
      <c r="D22" s="33">
        <v>583</v>
      </c>
      <c r="E22" s="34" t="s">
        <v>20</v>
      </c>
      <c r="F22" s="33">
        <v>15</v>
      </c>
      <c r="G22" s="33">
        <v>100</v>
      </c>
      <c r="H22" s="33">
        <v>85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s="21" customFormat="1" ht="10.5" customHeight="1">
      <c r="A23" s="16"/>
      <c r="B23" s="31"/>
      <c r="C23" s="32"/>
      <c r="D23" s="32"/>
      <c r="E23" s="32"/>
      <c r="F23" s="32"/>
      <c r="G23" s="32"/>
      <c r="H23" s="32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1" customFormat="1" ht="25.5" customHeight="1">
      <c r="A24" s="22" t="s">
        <v>15</v>
      </c>
      <c r="B24" s="30" t="s">
        <v>20</v>
      </c>
      <c r="C24" s="24">
        <f>C25+C30</f>
        <v>15341713</v>
      </c>
      <c r="D24" s="24">
        <f>D25+D30</f>
        <v>14681138</v>
      </c>
      <c r="E24" s="24"/>
      <c r="F24" s="24">
        <f>F25+F30</f>
        <v>660575</v>
      </c>
      <c r="G24" s="24">
        <f>G25+G30</f>
        <v>761183</v>
      </c>
      <c r="H24" s="24">
        <f>H25+H30</f>
        <v>100608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1" customFormat="1" ht="28.5" customHeight="1">
      <c r="A25" s="22"/>
      <c r="B25" s="25" t="s">
        <v>28</v>
      </c>
      <c r="C25" s="24">
        <f>SUM(C26:C29)</f>
        <v>15255791</v>
      </c>
      <c r="D25" s="24">
        <f>SUM(D26:D29)</f>
        <v>14681138</v>
      </c>
      <c r="E25" s="24"/>
      <c r="F25" s="24">
        <f>SUM(F26:F29)</f>
        <v>574653</v>
      </c>
      <c r="G25" s="24">
        <f>SUM(G26:G29)</f>
        <v>578741</v>
      </c>
      <c r="H25" s="24">
        <f>SUM(H26:H29)</f>
        <v>4088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1" customFormat="1" ht="24.75" customHeight="1">
      <c r="A26" s="26" t="s">
        <v>20</v>
      </c>
      <c r="B26" s="28" t="s">
        <v>13</v>
      </c>
      <c r="C26" s="33">
        <v>158067</v>
      </c>
      <c r="D26" s="34" t="s">
        <v>20</v>
      </c>
      <c r="E26" s="34"/>
      <c r="F26" s="33">
        <v>158067</v>
      </c>
      <c r="G26" s="33">
        <v>162155</v>
      </c>
      <c r="H26" s="34">
        <v>4088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1" customFormat="1" ht="24.75" customHeight="1">
      <c r="A27" s="26" t="s">
        <v>20</v>
      </c>
      <c r="B27" s="28" t="s">
        <v>16</v>
      </c>
      <c r="C27" s="33">
        <v>15096297</v>
      </c>
      <c r="D27" s="33">
        <v>14680042</v>
      </c>
      <c r="E27" s="34"/>
      <c r="F27" s="33">
        <v>416255</v>
      </c>
      <c r="G27" s="33">
        <v>416255</v>
      </c>
      <c r="H27" s="33">
        <v>0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1" customFormat="1" ht="28.5" customHeight="1">
      <c r="A28" s="26" t="s">
        <v>20</v>
      </c>
      <c r="B28" s="29" t="s">
        <v>33</v>
      </c>
      <c r="C28" s="33">
        <v>1000</v>
      </c>
      <c r="D28" s="35">
        <v>830</v>
      </c>
      <c r="E28" s="34"/>
      <c r="F28" s="35">
        <v>170</v>
      </c>
      <c r="G28" s="35">
        <v>170</v>
      </c>
      <c r="H28" s="34">
        <v>0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1" customFormat="1" ht="24.75" customHeight="1">
      <c r="A29" s="36" t="s">
        <v>20</v>
      </c>
      <c r="B29" s="37" t="s">
        <v>14</v>
      </c>
      <c r="C29" s="35">
        <v>427</v>
      </c>
      <c r="D29" s="35">
        <v>266</v>
      </c>
      <c r="E29" s="34"/>
      <c r="F29" s="35">
        <v>161</v>
      </c>
      <c r="G29" s="35">
        <v>161</v>
      </c>
      <c r="H29" s="34">
        <v>0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1" customFormat="1" ht="24.75" customHeight="1">
      <c r="A30" s="36" t="s">
        <v>20</v>
      </c>
      <c r="B30" s="38" t="s">
        <v>21</v>
      </c>
      <c r="C30" s="33">
        <v>85922</v>
      </c>
      <c r="D30" s="34"/>
      <c r="E30" s="34"/>
      <c r="F30" s="33">
        <v>85922</v>
      </c>
      <c r="G30" s="33">
        <v>182442</v>
      </c>
      <c r="H30" s="33">
        <v>96520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1" customFormat="1" ht="10.5" customHeight="1">
      <c r="A31" s="16"/>
      <c r="B31" s="31"/>
      <c r="C31" s="32"/>
      <c r="D31" s="32"/>
      <c r="E31" s="32"/>
      <c r="F31" s="32"/>
      <c r="G31" s="32"/>
      <c r="H31" s="32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27" customHeight="1">
      <c r="A32" s="39" t="s">
        <v>26</v>
      </c>
      <c r="B32" s="30" t="s">
        <v>20</v>
      </c>
      <c r="C32" s="33">
        <f>C33</f>
        <v>19523</v>
      </c>
      <c r="D32" s="33"/>
      <c r="E32" s="33"/>
      <c r="F32" s="33">
        <f>F33</f>
        <v>19523</v>
      </c>
      <c r="G32" s="33">
        <f>G33</f>
        <v>31265</v>
      </c>
      <c r="H32" s="33">
        <f>H33</f>
        <v>11742</v>
      </c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s="21" customFormat="1" ht="24.75" customHeight="1">
      <c r="A33" s="36" t="s">
        <v>20</v>
      </c>
      <c r="B33" s="38" t="s">
        <v>21</v>
      </c>
      <c r="C33" s="33">
        <v>19523</v>
      </c>
      <c r="D33" s="34"/>
      <c r="E33" s="34"/>
      <c r="F33" s="33">
        <v>19523</v>
      </c>
      <c r="G33" s="33">
        <v>31265</v>
      </c>
      <c r="H33" s="33">
        <v>11742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53" s="21" customFormat="1" ht="10.5" customHeight="1">
      <c r="A34" s="57"/>
      <c r="B34" s="58"/>
      <c r="C34" s="59"/>
      <c r="D34" s="59"/>
      <c r="E34" s="59"/>
      <c r="F34" s="59"/>
      <c r="G34" s="59"/>
      <c r="H34" s="59"/>
      <c r="Z34" s="4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5"/>
      <c r="AT34" s="2"/>
      <c r="AU34" s="2"/>
      <c r="AV34" s="2"/>
      <c r="AW34" s="5"/>
      <c r="AX34" s="2"/>
      <c r="AY34" s="2"/>
      <c r="AZ34" s="2"/>
      <c r="BA34" s="2"/>
    </row>
    <row r="35" spans="1:38" s="21" customFormat="1" ht="24" customHeight="1">
      <c r="A35" s="68" t="s">
        <v>17</v>
      </c>
      <c r="B35" s="55" t="s">
        <v>20</v>
      </c>
      <c r="C35" s="56" t="s">
        <v>46</v>
      </c>
      <c r="D35" s="56" t="s">
        <v>47</v>
      </c>
      <c r="E35" s="56" t="s">
        <v>20</v>
      </c>
      <c r="F35" s="56" t="s">
        <v>48</v>
      </c>
      <c r="G35" s="56" t="s">
        <v>49</v>
      </c>
      <c r="H35" s="56" t="s">
        <v>50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9" customHeight="1">
      <c r="A36" s="42"/>
      <c r="B36" s="31"/>
      <c r="C36" s="43"/>
      <c r="D36" s="43"/>
      <c r="E36" s="43"/>
      <c r="F36" s="43"/>
      <c r="G36" s="43"/>
      <c r="H36" s="43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27" customHeight="1">
      <c r="A37" s="39" t="s">
        <v>24</v>
      </c>
      <c r="B37" s="30" t="s">
        <v>20</v>
      </c>
      <c r="C37" s="24">
        <f>C38</f>
        <v>178681</v>
      </c>
      <c r="D37" s="24">
        <f>D38</f>
        <v>6897</v>
      </c>
      <c r="E37" s="24"/>
      <c r="F37" s="24">
        <f>F38</f>
        <v>171784</v>
      </c>
      <c r="G37" s="24">
        <f>G38</f>
        <v>529532</v>
      </c>
      <c r="H37" s="24">
        <f>H38</f>
        <v>357748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30" customHeight="1">
      <c r="A38" s="39"/>
      <c r="B38" s="25" t="s">
        <v>28</v>
      </c>
      <c r="C38" s="24">
        <f>SUM(C39:C40)</f>
        <v>178681</v>
      </c>
      <c r="D38" s="24">
        <f>SUM(D39:D40)</f>
        <v>6897</v>
      </c>
      <c r="E38" s="24"/>
      <c r="F38" s="24">
        <f>SUM(F39:F40)</f>
        <v>171784</v>
      </c>
      <c r="G38" s="24">
        <f>SUM(G39:G40)</f>
        <v>529532</v>
      </c>
      <c r="H38" s="24">
        <f>SUM(H39:H40)</f>
        <v>357748</v>
      </c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s="21" customFormat="1" ht="25.5" customHeight="1">
      <c r="A39" s="26" t="s">
        <v>20</v>
      </c>
      <c r="B39" s="28" t="s">
        <v>13</v>
      </c>
      <c r="C39" s="33">
        <v>167463</v>
      </c>
      <c r="D39" s="34" t="s">
        <v>20</v>
      </c>
      <c r="E39" s="34"/>
      <c r="F39" s="33">
        <v>167463</v>
      </c>
      <c r="G39" s="33">
        <v>525211</v>
      </c>
      <c r="H39" s="33">
        <v>357748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s="21" customFormat="1" ht="25.5" customHeight="1">
      <c r="A40" s="26" t="s">
        <v>20</v>
      </c>
      <c r="B40" s="28" t="s">
        <v>29</v>
      </c>
      <c r="C40" s="33">
        <v>11218</v>
      </c>
      <c r="D40" s="34">
        <v>6897</v>
      </c>
      <c r="E40" s="34"/>
      <c r="F40" s="33">
        <v>4321</v>
      </c>
      <c r="G40" s="33">
        <v>4321</v>
      </c>
      <c r="H40" s="33">
        <v>0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0.5" customHeight="1">
      <c r="A41" s="44"/>
      <c r="B41" s="40"/>
      <c r="C41" s="41"/>
      <c r="D41" s="41"/>
      <c r="E41" s="41"/>
      <c r="F41" s="41"/>
      <c r="G41" s="41"/>
      <c r="H41" s="4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27" customHeight="1">
      <c r="A42" s="39" t="s">
        <v>25</v>
      </c>
      <c r="B42" s="30" t="s">
        <v>20</v>
      </c>
      <c r="C42" s="33">
        <f>C43+C45</f>
        <v>1550008</v>
      </c>
      <c r="D42" s="33"/>
      <c r="E42" s="34"/>
      <c r="F42" s="33">
        <f>F43+F45</f>
        <v>1550008</v>
      </c>
      <c r="G42" s="33">
        <f>G43+G45</f>
        <v>3069364</v>
      </c>
      <c r="H42" s="33">
        <f>H43+H45</f>
        <v>1519356</v>
      </c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30" customHeight="1">
      <c r="A43" s="39"/>
      <c r="B43" s="25" t="s">
        <v>28</v>
      </c>
      <c r="C43" s="24">
        <f>SUM(C44)</f>
        <v>108289</v>
      </c>
      <c r="D43" s="24"/>
      <c r="E43" s="24"/>
      <c r="F43" s="24">
        <f>SUM(F44)</f>
        <v>108289</v>
      </c>
      <c r="G43" s="24">
        <f>SUM(G44)</f>
        <v>256391</v>
      </c>
      <c r="H43" s="24">
        <f>SUM(H44)</f>
        <v>148102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s="21" customFormat="1" ht="25.5" customHeight="1">
      <c r="A44" s="26" t="s">
        <v>20</v>
      </c>
      <c r="B44" s="28" t="s">
        <v>13</v>
      </c>
      <c r="C44" s="33">
        <v>108289</v>
      </c>
      <c r="D44" s="34" t="s">
        <v>20</v>
      </c>
      <c r="E44" s="34"/>
      <c r="F44" s="33">
        <v>108289</v>
      </c>
      <c r="G44" s="33">
        <v>256391</v>
      </c>
      <c r="H44" s="33">
        <v>148102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25.5" customHeight="1">
      <c r="A45" s="45" t="s">
        <v>20</v>
      </c>
      <c r="B45" s="30" t="s">
        <v>21</v>
      </c>
      <c r="C45" s="33">
        <v>1441719</v>
      </c>
      <c r="D45" s="34"/>
      <c r="E45" s="34"/>
      <c r="F45" s="33">
        <v>1441719</v>
      </c>
      <c r="G45" s="33">
        <v>2812973</v>
      </c>
      <c r="H45" s="33">
        <v>1371254</v>
      </c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0.5" customHeight="1">
      <c r="A46" s="44"/>
      <c r="B46" s="40"/>
      <c r="C46" s="41"/>
      <c r="D46" s="41"/>
      <c r="E46" s="41"/>
      <c r="F46" s="41"/>
      <c r="G46" s="41"/>
      <c r="H46" s="4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s="21" customFormat="1" ht="25.5" customHeight="1">
      <c r="A47" s="67" t="s">
        <v>18</v>
      </c>
      <c r="B47" s="46" t="s">
        <v>20</v>
      </c>
      <c r="C47" s="47" t="s">
        <v>51</v>
      </c>
      <c r="D47" s="47" t="s">
        <v>52</v>
      </c>
      <c r="E47" s="47" t="s">
        <v>20</v>
      </c>
      <c r="F47" s="47" t="s">
        <v>53</v>
      </c>
      <c r="G47" s="47" t="s">
        <v>54</v>
      </c>
      <c r="H47" s="47" t="s">
        <v>55</v>
      </c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53" s="21" customFormat="1" ht="10.5" customHeight="1">
      <c r="A48" s="16"/>
      <c r="B48" s="40"/>
      <c r="C48" s="41"/>
      <c r="D48" s="41"/>
      <c r="E48" s="41"/>
      <c r="F48" s="41"/>
      <c r="G48" s="41"/>
      <c r="H48" s="41"/>
      <c r="Z48" s="4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5"/>
      <c r="AT48" s="2"/>
      <c r="AU48" s="2"/>
      <c r="AV48" s="2"/>
      <c r="AW48" s="5"/>
      <c r="AX48" s="2"/>
      <c r="AY48" s="2"/>
      <c r="AZ48" s="2"/>
      <c r="BA48" s="2"/>
    </row>
    <row r="49" spans="1:53" s="21" customFormat="1" ht="25.5" customHeight="1">
      <c r="A49" s="22" t="s">
        <v>19</v>
      </c>
      <c r="B49" s="30" t="s">
        <v>20</v>
      </c>
      <c r="C49" s="33">
        <f>C50</f>
        <v>435116</v>
      </c>
      <c r="D49" s="34"/>
      <c r="E49" s="34"/>
      <c r="F49" s="33">
        <f>F50</f>
        <v>435116</v>
      </c>
      <c r="G49" s="33">
        <f>G50</f>
        <v>1035054</v>
      </c>
      <c r="H49" s="33">
        <f>H50</f>
        <v>599938</v>
      </c>
      <c r="Z49" s="4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5"/>
      <c r="AT49" s="2"/>
      <c r="AU49" s="2"/>
      <c r="AV49" s="2"/>
      <c r="AW49" s="5"/>
      <c r="AX49" s="2"/>
      <c r="AY49" s="2"/>
      <c r="AZ49" s="2"/>
      <c r="BA49" s="2"/>
    </row>
    <row r="50" spans="1:53" s="21" customFormat="1" ht="28.5" customHeight="1">
      <c r="A50" s="26" t="s">
        <v>20</v>
      </c>
      <c r="B50" s="25" t="s">
        <v>27</v>
      </c>
      <c r="C50" s="33">
        <v>435116</v>
      </c>
      <c r="D50" s="34"/>
      <c r="E50" s="34"/>
      <c r="F50" s="33">
        <v>435116</v>
      </c>
      <c r="G50" s="33">
        <v>1035054</v>
      </c>
      <c r="H50" s="33">
        <v>599938</v>
      </c>
      <c r="Z50" s="4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5"/>
      <c r="AT50" s="2"/>
      <c r="AU50" s="2"/>
      <c r="AV50" s="2"/>
      <c r="AW50" s="5"/>
      <c r="AX50" s="2"/>
      <c r="AY50" s="2"/>
      <c r="AZ50" s="2"/>
      <c r="BA50" s="2"/>
    </row>
    <row r="51" spans="1:53" s="21" customFormat="1" ht="10.5" customHeight="1">
      <c r="A51" s="16"/>
      <c r="B51" s="40"/>
      <c r="C51" s="41"/>
      <c r="D51" s="41"/>
      <c r="E51" s="41"/>
      <c r="F51" s="41"/>
      <c r="G51" s="41"/>
      <c r="H51" s="41"/>
      <c r="Z51" s="4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5"/>
      <c r="AT51" s="2"/>
      <c r="AU51" s="2"/>
      <c r="AV51" s="2"/>
      <c r="AW51" s="5"/>
      <c r="AX51" s="2"/>
      <c r="AY51" s="2"/>
      <c r="AZ51" s="2"/>
      <c r="BA51" s="2"/>
    </row>
    <row r="52" spans="1:53" s="21" customFormat="1" ht="25.5" customHeight="1">
      <c r="A52" s="22" t="s">
        <v>22</v>
      </c>
      <c r="B52" s="30" t="s">
        <v>20</v>
      </c>
      <c r="C52" s="24">
        <f>C53</f>
        <v>261614</v>
      </c>
      <c r="D52" s="24">
        <f>D53</f>
        <v>176545</v>
      </c>
      <c r="E52" s="24"/>
      <c r="F52" s="24">
        <f>F53</f>
        <v>85069</v>
      </c>
      <c r="G52" s="24">
        <f>G53</f>
        <v>150471</v>
      </c>
      <c r="H52" s="24">
        <f>H53</f>
        <v>65402</v>
      </c>
      <c r="Z52" s="4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5"/>
      <c r="AT52" s="2"/>
      <c r="AU52" s="2"/>
      <c r="AV52" s="2"/>
      <c r="AW52" s="5"/>
      <c r="AX52" s="2"/>
      <c r="AY52" s="2"/>
      <c r="AZ52" s="2"/>
      <c r="BA52" s="2"/>
    </row>
    <row r="53" spans="1:53" s="21" customFormat="1" ht="30" customHeight="1">
      <c r="A53" s="22"/>
      <c r="B53" s="25" t="s">
        <v>28</v>
      </c>
      <c r="C53" s="24">
        <f>SUM(C54:C56)</f>
        <v>261614</v>
      </c>
      <c r="D53" s="24">
        <f>SUM(D54:D56)</f>
        <v>176545</v>
      </c>
      <c r="E53" s="24"/>
      <c r="F53" s="24">
        <f>SUM(F54:F56)</f>
        <v>85069</v>
      </c>
      <c r="G53" s="24">
        <f>SUM(G54:G56)</f>
        <v>150471</v>
      </c>
      <c r="H53" s="24">
        <f>SUM(H54:H56)</f>
        <v>65402</v>
      </c>
      <c r="Z53" s="4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5"/>
      <c r="AT53" s="2"/>
      <c r="AU53" s="2"/>
      <c r="AV53" s="2"/>
      <c r="AW53" s="5"/>
      <c r="AX53" s="2"/>
      <c r="AY53" s="2"/>
      <c r="AZ53" s="2"/>
      <c r="BA53" s="2"/>
    </row>
    <row r="54" spans="1:53" s="21" customFormat="1" ht="25.5" customHeight="1">
      <c r="A54" s="26" t="s">
        <v>20</v>
      </c>
      <c r="B54" s="28" t="s">
        <v>16</v>
      </c>
      <c r="C54" s="24">
        <v>237129</v>
      </c>
      <c r="D54" s="34">
        <v>161963</v>
      </c>
      <c r="E54" s="34"/>
      <c r="F54" s="33">
        <v>75166</v>
      </c>
      <c r="G54" s="33">
        <v>137428</v>
      </c>
      <c r="H54" s="33">
        <v>62262</v>
      </c>
      <c r="Z54" s="4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5"/>
      <c r="AX54" s="2"/>
      <c r="AY54" s="2"/>
      <c r="AZ54" s="2"/>
      <c r="BA54" s="2"/>
    </row>
    <row r="55" spans="1:53" s="21" customFormat="1" ht="28.5" customHeight="1">
      <c r="A55" s="26" t="s">
        <v>20</v>
      </c>
      <c r="B55" s="29" t="s">
        <v>33</v>
      </c>
      <c r="C55" s="33">
        <v>6917</v>
      </c>
      <c r="D55" s="33">
        <v>5374</v>
      </c>
      <c r="E55" s="34" t="s">
        <v>20</v>
      </c>
      <c r="F55" s="33">
        <v>1543</v>
      </c>
      <c r="G55" s="33">
        <v>1583</v>
      </c>
      <c r="H55" s="35">
        <v>40</v>
      </c>
      <c r="Z55" s="4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5"/>
      <c r="AT55" s="2"/>
      <c r="AU55" s="2"/>
      <c r="AV55" s="2"/>
      <c r="AW55" s="5"/>
      <c r="AX55" s="2"/>
      <c r="AY55" s="2"/>
      <c r="AZ55" s="2"/>
      <c r="BA55" s="2"/>
    </row>
    <row r="56" spans="1:53" s="21" customFormat="1" ht="27" customHeight="1">
      <c r="A56" s="26"/>
      <c r="B56" s="37" t="s">
        <v>14</v>
      </c>
      <c r="C56" s="33">
        <v>17568</v>
      </c>
      <c r="D56" s="33">
        <v>9208</v>
      </c>
      <c r="E56" s="34"/>
      <c r="F56" s="33">
        <v>8360</v>
      </c>
      <c r="G56" s="33">
        <v>11460</v>
      </c>
      <c r="H56" s="24">
        <v>3100</v>
      </c>
      <c r="Z56" s="4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5"/>
      <c r="AT56" s="2"/>
      <c r="AU56" s="2"/>
      <c r="AV56" s="2"/>
      <c r="AW56" s="5"/>
      <c r="AX56" s="2"/>
      <c r="AY56" s="2"/>
      <c r="AZ56" s="2"/>
      <c r="BA56" s="2"/>
    </row>
    <row r="57" spans="1:53" s="21" customFormat="1" ht="27" customHeight="1">
      <c r="A57" s="26"/>
      <c r="B57" s="37"/>
      <c r="C57" s="33"/>
      <c r="D57" s="33"/>
      <c r="E57" s="34"/>
      <c r="F57" s="33"/>
      <c r="G57" s="33"/>
      <c r="H57" s="24"/>
      <c r="Z57" s="4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5"/>
      <c r="AT57" s="2"/>
      <c r="AU57" s="2"/>
      <c r="AV57" s="2"/>
      <c r="AW57" s="5"/>
      <c r="AX57" s="2"/>
      <c r="AY57" s="2"/>
      <c r="AZ57" s="2"/>
      <c r="BA57" s="2"/>
    </row>
    <row r="58" spans="1:53" s="21" customFormat="1" ht="27" customHeight="1">
      <c r="A58" s="26"/>
      <c r="B58" s="37"/>
      <c r="C58" s="33"/>
      <c r="D58" s="33"/>
      <c r="E58" s="34"/>
      <c r="F58" s="33"/>
      <c r="G58" s="33"/>
      <c r="H58" s="24"/>
      <c r="Z58" s="4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5"/>
      <c r="AT58" s="2"/>
      <c r="AU58" s="2"/>
      <c r="AV58" s="2"/>
      <c r="AW58" s="5"/>
      <c r="AX58" s="2"/>
      <c r="AY58" s="2"/>
      <c r="AZ58" s="2"/>
      <c r="BA58" s="2"/>
    </row>
    <row r="59" spans="1:53" s="21" customFormat="1" ht="27" customHeight="1">
      <c r="A59" s="26"/>
      <c r="B59" s="37"/>
      <c r="C59" s="33"/>
      <c r="D59" s="33"/>
      <c r="E59" s="34"/>
      <c r="F59" s="33"/>
      <c r="G59" s="33"/>
      <c r="H59" s="24"/>
      <c r="Z59" s="4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5"/>
      <c r="AT59" s="2"/>
      <c r="AU59" s="2"/>
      <c r="AV59" s="2"/>
      <c r="AW59" s="5"/>
      <c r="AX59" s="2"/>
      <c r="AY59" s="2"/>
      <c r="AZ59" s="2"/>
      <c r="BA59" s="2"/>
    </row>
    <row r="60" spans="1:53" s="21" customFormat="1" ht="27" customHeight="1">
      <c r="A60" s="26"/>
      <c r="B60" s="37"/>
      <c r="C60" s="33"/>
      <c r="D60" s="33"/>
      <c r="E60" s="34"/>
      <c r="F60" s="33"/>
      <c r="G60" s="33"/>
      <c r="H60" s="24"/>
      <c r="Z60" s="4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5"/>
      <c r="AT60" s="2"/>
      <c r="AU60" s="2"/>
      <c r="AV60" s="2"/>
      <c r="AW60" s="5"/>
      <c r="AX60" s="2"/>
      <c r="AY60" s="2"/>
      <c r="AZ60" s="2"/>
      <c r="BA60" s="2"/>
    </row>
    <row r="61" spans="1:8" s="21" customFormat="1" ht="39.75" customHeight="1">
      <c r="A61" s="66" t="s">
        <v>23</v>
      </c>
      <c r="B61" s="48"/>
      <c r="C61" s="49">
        <f>C7+C35+C47</f>
        <v>71234503</v>
      </c>
      <c r="D61" s="49">
        <f>D7+D35+D47</f>
        <v>64381404</v>
      </c>
      <c r="E61" s="49">
        <v>117967</v>
      </c>
      <c r="F61" s="49">
        <f>F7+F35+F47</f>
        <v>6735132</v>
      </c>
      <c r="G61" s="49">
        <f>G7+G35+G47</f>
        <v>11601529</v>
      </c>
      <c r="H61" s="49">
        <f>H7+H35+H47</f>
        <v>4866397</v>
      </c>
    </row>
    <row r="62" spans="1:52" ht="16.5">
      <c r="A62" s="50"/>
      <c r="B62" s="51"/>
      <c r="C62" s="51"/>
      <c r="D62" s="51"/>
      <c r="E62" s="51"/>
      <c r="F62" s="51"/>
      <c r="G62" s="51"/>
      <c r="H62" s="51"/>
      <c r="Y62" s="50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</row>
    <row r="63" spans="1:52" ht="16.5">
      <c r="A63" s="50"/>
      <c r="B63" s="51"/>
      <c r="C63" s="51"/>
      <c r="D63" s="51"/>
      <c r="E63" s="51"/>
      <c r="F63" s="51"/>
      <c r="G63" s="51"/>
      <c r="H63" s="51"/>
      <c r="Y63" s="50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</row>
    <row r="64" spans="1:52" ht="16.5">
      <c r="A64" s="50"/>
      <c r="B64" s="51"/>
      <c r="C64" s="51"/>
      <c r="D64" s="51"/>
      <c r="E64" s="51"/>
      <c r="F64" s="51"/>
      <c r="G64" s="51"/>
      <c r="H64" s="51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</row>
    <row r="65" spans="2:8" ht="16.5">
      <c r="B65" s="25"/>
      <c r="C65" s="54"/>
      <c r="D65" s="54"/>
      <c r="E65" s="54"/>
      <c r="F65" s="54"/>
      <c r="G65" s="54"/>
      <c r="H65" s="54"/>
    </row>
    <row r="66" spans="2:8" ht="16.5">
      <c r="B66" s="25"/>
      <c r="C66" s="54"/>
      <c r="D66" s="54"/>
      <c r="E66" s="54"/>
      <c r="F66" s="54"/>
      <c r="G66" s="54"/>
      <c r="H66" s="54"/>
    </row>
    <row r="67" spans="2:8" ht="16.5" customHeight="1">
      <c r="B67" s="30"/>
      <c r="C67" s="54"/>
      <c r="D67" s="54"/>
      <c r="E67" s="54"/>
      <c r="F67" s="54"/>
      <c r="G67" s="54"/>
      <c r="H67" s="54"/>
    </row>
    <row r="68" spans="3:8" ht="16.5" customHeight="1">
      <c r="C68" s="54"/>
      <c r="D68" s="54"/>
      <c r="E68" s="54"/>
      <c r="F68" s="54"/>
      <c r="G68" s="54"/>
      <c r="H68" s="54"/>
    </row>
  </sheetData>
  <mergeCells count="5">
    <mergeCell ref="H3:H5"/>
    <mergeCell ref="A1:H1"/>
    <mergeCell ref="F4:F5"/>
    <mergeCell ref="C3:F3"/>
    <mergeCell ref="G3:G5"/>
  </mergeCells>
  <printOptions horizontalCentered="1"/>
  <pageMargins left="0.4724409448818898" right="0.4724409448818898" top="0.7874015748031497" bottom="0.7874015748031497" header="0.3937007874015748" footer="0.3937007874015748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systex</cp:lastModifiedBy>
  <cp:lastPrinted>2015-08-19T10:48:39Z</cp:lastPrinted>
  <dcterms:created xsi:type="dcterms:W3CDTF">2014-08-08T07:45:19Z</dcterms:created>
  <dcterms:modified xsi:type="dcterms:W3CDTF">2015-08-21T08:32:30Z</dcterms:modified>
  <cp:category/>
  <cp:version/>
  <cp:contentType/>
  <cp:contentStatus/>
</cp:coreProperties>
</file>